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ebp" ContentType="image/webp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12_2025\"/>
    </mc:Choice>
  </mc:AlternateContent>
  <xr:revisionPtr revIDLastSave="0" documentId="13_ncr:1_{0264716B-68BC-4279-A57D-34CFD3E5A124}" xr6:coauthVersionLast="45" xr6:coauthVersionMax="47" xr10:uidLastSave="{00000000-0000-0000-0000-000000000000}"/>
  <bookViews>
    <workbookView xWindow="-108" yWindow="-108" windowWidth="23256" windowHeight="12576" firstSheet="7" activeTab="11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9-DEJ" sheetId="13" r:id="rId8"/>
    <sheet name="S50-DEJ" sheetId="15" r:id="rId9"/>
    <sheet name="S51-DEJ" sheetId="17" r:id="rId10"/>
    <sheet name="S37 DEJ" sheetId="3" state="hidden" r:id="rId11"/>
    <sheet name="Allergènes" sheetId="22" r:id="rId12"/>
  </sheets>
  <definedNames>
    <definedName name="_xlnm.Print_Titles" localSheetId="11">Allergènes!$1:$2</definedName>
    <definedName name="_xlnm.Print_Area" localSheetId="11">Allergènes!$A$1:$O$117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'S49-DEJ'!$A$1:$F$17</definedName>
    <definedName name="_xlnm.Print_Area" localSheetId="8">'S50-DEJ'!$A$1:$F$17</definedName>
    <definedName name="_xlnm.Print_Area" localSheetId="9">'S51-DEJ'!$A$1:$F$16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22" l="1"/>
  <c r="A70" i="22"/>
  <c r="A63" i="22"/>
  <c r="A69" i="22"/>
  <c r="A68" i="22"/>
  <c r="A67" i="22"/>
  <c r="A66" i="22"/>
  <c r="A41" i="22"/>
  <c r="A40" i="22"/>
  <c r="A39" i="22"/>
  <c r="A38" i="22"/>
  <c r="A37" i="22"/>
  <c r="A12" i="22"/>
  <c r="A11" i="22"/>
  <c r="A10" i="22"/>
  <c r="A9" i="22"/>
  <c r="A8" i="22"/>
  <c r="A34" i="22" l="1"/>
  <c r="A7" i="22"/>
  <c r="A5" i="22"/>
  <c r="A101" i="22" l="1"/>
  <c r="A99" i="22"/>
  <c r="A74" i="22"/>
  <c r="A73" i="22"/>
  <c r="A72" i="22"/>
  <c r="A44" i="22"/>
  <c r="A42" i="22"/>
  <c r="A15" i="22"/>
  <c r="A13" i="22"/>
  <c r="A93" i="22" l="1"/>
  <c r="A92" i="22"/>
  <c r="A36" i="22"/>
  <c r="A27" i="22"/>
  <c r="A26" i="22"/>
  <c r="A25" i="22"/>
  <c r="A24" i="22"/>
  <c r="A23" i="22"/>
  <c r="A91" i="22" l="1"/>
  <c r="A65" i="22"/>
  <c r="A64" i="22"/>
  <c r="A35" i="22"/>
  <c r="A95" i="22" l="1"/>
  <c r="A96" i="22"/>
  <c r="A94" i="22"/>
  <c r="A75" i="22"/>
  <c r="A71" i="22"/>
  <c r="A98" i="22" l="1"/>
  <c r="A97" i="22"/>
  <c r="A113" i="22" l="1"/>
  <c r="A112" i="22"/>
  <c r="A111" i="22"/>
  <c r="A110" i="22"/>
  <c r="A109" i="22"/>
  <c r="A108" i="22"/>
  <c r="A107" i="22"/>
  <c r="A106" i="22"/>
  <c r="A105" i="22"/>
  <c r="A104" i="22"/>
  <c r="A103" i="22"/>
  <c r="A102" i="22"/>
  <c r="A100" i="22"/>
  <c r="A85" i="22"/>
  <c r="A84" i="22"/>
  <c r="A83" i="22"/>
  <c r="A82" i="22"/>
  <c r="A81" i="22"/>
  <c r="A80" i="22"/>
  <c r="A79" i="22"/>
  <c r="A78" i="22"/>
  <c r="A77" i="22"/>
  <c r="A76" i="22"/>
  <c r="A62" i="22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3" i="22"/>
  <c r="A33" i="22"/>
  <c r="A22" i="22"/>
  <c r="A21" i="22"/>
  <c r="A20" i="22"/>
  <c r="A19" i="22"/>
  <c r="A18" i="22"/>
  <c r="A17" i="22"/>
  <c r="A16" i="22"/>
  <c r="A1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<sst xmlns="http://schemas.openxmlformats.org/spreadsheetml/2006/main" count="609" uniqueCount="217">
  <si>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</si>
  <si>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</si>
  <si>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</si>
  <si>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</si>
  <si>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</si>
  <si>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</si>
  <si>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</si>
  <si>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</si>
  <si>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</si>
  <si>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</si>
  <si>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</si>
  <si>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</si>
  <si>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</si>
  <si>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</si>
  <si>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</si>
  <si>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</si>
  <si>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</si>
  <si>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</si>
  <si>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</si>
  <si>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</si>
  <si>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</si>
  <si>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</si>
  <si>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</si>
  <si>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</si>
  <si>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</si>
  <si>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</si>
  <si>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</si>
  <si>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</si>
  <si>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</si>
  <si>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</si>
  <si>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</si>
  <si>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</si>
  <si>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</si>
  <si>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</si>
  <si>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</si>
  <si>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</si>
  <si>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</si>
  <si>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</si>
  <si>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</si>
  <si>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</si>
  <si>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</si>
  <si>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</si>
  <si>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</si>
  <si>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</si>
  <si>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</si>
  <si>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</si>
  <si>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</si>
  <si>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</si>
  <si>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</si>
  <si>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</si>
  <si>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</si>
  <si>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</si>
  <si>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</si>
  <si>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</si>
  <si>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</si>
  <si>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</si>
  <si>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</si>
  <si>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</si>
  <si>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</si>
  <si>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</si>
  <si>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</si>
  <si>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</si>
  <si>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</si>
  <si>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</si>
  <si>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</si>
  <si>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</si>
  <si>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</si>
  <si>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</si>
  <si>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</si>
  <si>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</si>
  <si>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</si>
  <si>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</si>
  <si>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</si>
  <si>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</si>
  <si>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</si>
  <si>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</si>
  <si>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</si>
  <si>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</si>
  <si>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</si>
  <si>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</si>
  <si>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</si>
  <si>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</si>
  <si>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</si>
  <si>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</si>
  <si>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</si>
  <si>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</si>
  <si>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</si>
  <si>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</si>
  <si>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</si>
  <si>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</si>
  <si>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</si>
  <si>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</si>
  <si>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</si>
  <si>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</si>
  <si>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</si>
  <si>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</si>
  <si>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</si>
  <si>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</si>
  <si>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</si>
  <si>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</si>
  <si>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</si>
  <si>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</si>
  <si>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</si>
  <si>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</si>
  <si>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</si>
  <si>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</si>
  <si>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</si>
  <si>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</si>
  <si>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</si>
  <si>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</si>
  <si>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</si>
  <si>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</si>
  <si>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</si>
  <si>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</si>
  <si>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</si>
  <si>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</si>
  <si>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</si>
  <si>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</si>
  <si>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</si>
  <si>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</si>
  <si>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</si>
  <si>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</si>
  <si>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</si>
  <si>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</si>
  <si>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</si>
  <si>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</si>
  <si>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</si>
  <si>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</si>
  <si>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</si>
  <si>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</si>
  <si>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</si>
  <si>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</si>
  <si>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</si>
  <si>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</si>
  <si>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01 au 05 Décembre 2025</t>
  </si>
  <si>
    <t>Découverte des fruits de la passion</t>
  </si>
  <si>
    <t>Salade de Courge à léchalote, citron et persil</t>
  </si>
  <si>
    <t>Soupe de lentilles corail</t>
  </si>
  <si>
    <t>Poëllée de brocolis, riz au cumin et pois chiches au paprika doux</t>
  </si>
  <si>
    <r>
      <t xml:space="preserve">Chou-fleur en persillade, quinoa au bouillon de légume et </t>
    </r>
    <r>
      <rPr>
        <sz val="14"/>
        <color rgb="FF660033"/>
        <rFont val="Calibri"/>
        <family val="2"/>
      </rPr>
      <t xml:space="preserve"> poisson  du jour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rgb="FF00B050"/>
        <rFont val="Calibri"/>
        <family val="2"/>
      </rPr>
      <t xml:space="preserve">à la crème 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de curcuma</t>
    </r>
  </si>
  <si>
    <r>
      <t xml:space="preserve">Pot au feu de la mer (carottes, poireaux, pommes de terre, oignons) et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</t>
    </r>
  </si>
  <si>
    <t>Compote Pomme Clémentine Vanille</t>
  </si>
  <si>
    <t>Compote Pomme Banane</t>
  </si>
  <si>
    <t>Compote Pomme Poire Cacao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</si>
  <si>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</si>
  <si>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</si>
  <si>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</si>
  <si>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9"/>
        <color rgb="FFED7D31"/>
        <rFont val="Calibri"/>
        <family val="2"/>
        <scheme val="minor"/>
      </rPr>
      <t>ou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*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</si>
  <si>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</si>
  <si>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Du 08 au 12 Décembre 2025</t>
  </si>
  <si>
    <t>Découverte de la châtaigne</t>
  </si>
  <si>
    <t>Soupe de Potimarron</t>
  </si>
  <si>
    <r>
      <t>Salade de betteraves, pommes de terre et fromage frais</t>
    </r>
    <r>
      <rPr>
        <b/>
        <sz val="14"/>
        <color rgb="FFED7D31"/>
        <rFont val="Calibri"/>
        <family val="2"/>
      </rPr>
      <t xml:space="preserve"> (lait)</t>
    </r>
  </si>
  <si>
    <r>
      <t>Carottes à la cardamome,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l'huile d'olive et </t>
    </r>
    <r>
      <rPr>
        <sz val="14"/>
        <color rgb="FF99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rgb="FF00B050"/>
        <rFont val="Calibri"/>
        <family val="2"/>
      </rPr>
      <t>à l'orange</t>
    </r>
  </si>
  <si>
    <r>
      <t xml:space="preserve">Radis et navets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à la ciboulette et </t>
    </r>
    <r>
      <rPr>
        <sz val="14"/>
        <color rgb="FF99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 xml:space="preserve">* </t>
    </r>
  </si>
  <si>
    <r>
      <t>Epinards à la coriandre,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et sauté de bœuf à l'estragon</t>
    </r>
  </si>
  <si>
    <t>Chou romanesco, riz à la créole et filet de poulet au coing</t>
  </si>
  <si>
    <t>Compote Pomme  Kiwi</t>
  </si>
  <si>
    <t>Compote Pomme Châtaigne</t>
  </si>
  <si>
    <t>Compote Pomme Ananas 4 épices</t>
  </si>
  <si>
    <t>Du 15 au 19 Décembre 2025</t>
  </si>
  <si>
    <t>Soupe d'Igname à la courge</t>
  </si>
  <si>
    <r>
      <t>Salade de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mangue fenouil</t>
    </r>
  </si>
  <si>
    <t>Kalops de bœuf (carottes, champignons) et riz pilaf</t>
  </si>
  <si>
    <r>
      <t>Chou romanesco à l'ail noir,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citron et </t>
    </r>
    <r>
      <rPr>
        <sz val="14"/>
        <color rgb="FF660033"/>
        <rFont val="Calibri"/>
        <family val="2"/>
        <scheme val="minor"/>
      </rPr>
      <t>poisson du jour</t>
    </r>
    <r>
      <rPr>
        <b/>
        <sz val="14"/>
        <color rgb="FFED7D31"/>
        <rFont val="Calibri"/>
        <family val="2"/>
        <scheme val="minor"/>
      </rPr>
      <t>*</t>
    </r>
  </si>
  <si>
    <r>
      <t>Tartiflette de navets, pommes de terre à la crème fromagère</t>
    </r>
    <r>
      <rPr>
        <b/>
        <sz val="14"/>
        <color rgb="FFED7D31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filet de poulet au paprika fumé</t>
    </r>
  </si>
  <si>
    <t>Compote Pomme Poire hibiscus</t>
  </si>
  <si>
    <t>Compote Pomme Banane Badiane</t>
  </si>
  <si>
    <t>Compote Pomme Papaye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</si>
  <si>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</si>
  <si>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</si>
  <si>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</si>
  <si>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</si>
  <si>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</si>
  <si>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</si>
  <si>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</si>
  <si>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</si>
  <si>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</si>
  <si>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</si>
  <si>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</si>
  <si>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</si>
  <si>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</si>
  <si>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</si>
  <si>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</si>
  <si>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</si>
  <si>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</si>
  <si>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</si>
  <si>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</si>
  <si>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</si>
  <si>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</si>
  <si>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</si>
  <si>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</si>
  <si>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</si>
  <si>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</si>
  <si>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</si>
  <si>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</si>
  <si>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</si>
  <si>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</si>
  <si>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</si>
  <si>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</si>
  <si>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</si>
  <si>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</si>
  <si>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</si>
  <si>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</si>
  <si>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de l'igname et Menu de fin d'année</t>
  </si>
  <si>
    <r>
      <t>Cake aux olives</t>
    </r>
    <r>
      <rPr>
        <b/>
        <sz val="14"/>
        <color rgb="FFED7D31"/>
        <rFont val="Calibri"/>
        <family val="2"/>
      </rPr>
      <t>* (lait, oeuf)</t>
    </r>
  </si>
  <si>
    <t>Du 22 Décembre 2025 au 2 janvier 2026</t>
  </si>
  <si>
    <t>Camembert</t>
  </si>
  <si>
    <t>Buche de chève</t>
  </si>
  <si>
    <t>Fromage blanc nature</t>
  </si>
  <si>
    <t>Yaourt Nature</t>
  </si>
  <si>
    <r>
      <t>Purée de courges à la vanille,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aux 4 épices et lentilles vertes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aux oignons</t>
    </r>
  </si>
  <si>
    <r>
      <t xml:space="preserve">Dahl végétarien de pois cassés, poireaux fondants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quinoa au bouillon de légumes</t>
    </r>
  </si>
  <si>
    <r>
      <t xml:space="preserve">repas de fin d'année en cours de finalisation </t>
    </r>
    <r>
      <rPr>
        <b/>
        <sz val="26"/>
        <color rgb="FFED7D31"/>
        <rFont val="Calibri"/>
        <family val="2"/>
      </rPr>
      <t>(lait, poisson, blé)</t>
    </r>
  </si>
  <si>
    <t>Salade de chou-fleur aux agrumes</t>
  </si>
  <si>
    <t>Courge butternut, polenta au jus de coco et  poulet</t>
  </si>
  <si>
    <r>
      <t>Méli-mélo de légumes racines  (Betteraves, radis, céleri rave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>)</t>
    </r>
    <r>
      <rPr>
        <b/>
        <sz val="14"/>
        <color rgb="FFED7D31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>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semi-complètes au fromage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et  sauté de bœuf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</si>
</sst>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660033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26"/>
      <color rgb="FF660033"/>
      <name val="Century Gothic"/>
      <family val="2"/>
    </font>
    <font>
      <sz val="26"/>
      <color theme="1"/>
      <name val="Calibri"/>
      <family val="2"/>
      <scheme val="minor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9"/>
      <color rgb="FFED7D31"/>
      <name val="Calibri"/>
      <family val="2"/>
      <scheme val="minor"/>
    </font>
    <font>
      <sz val="9"/>
      <color rgb="FFED7D31"/>
      <name val="Calibri"/>
      <family val="2"/>
      <scheme val="minor"/>
    </font>
    <font>
      <sz val="14"/>
      <color rgb="FF990033"/>
      <name val="Calibri"/>
      <family val="2"/>
    </font>
    <font>
      <sz val="14"/>
      <color rgb="FF660033"/>
      <name val="Calibri"/>
      <family val="2"/>
      <scheme val="minor"/>
    </font>
    <font>
      <b/>
      <sz val="26"/>
      <color rgb="FF00B050"/>
      <name val="Calibri"/>
      <family val="2"/>
    </font>
    <font>
      <sz val="14"/>
      <color rgb="FF00B050"/>
      <name val="Calibri"/>
      <family val="2"/>
    </font>
    <font>
      <sz val="14"/>
      <color rgb="FF00B050"/>
      <name val="Calibri"/>
      <family val="2"/>
      <scheme val="minor"/>
    </font>
    <font>
      <b/>
      <sz val="26"/>
      <color rgb="FFED7D3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1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8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43" fillId="0" borderId="0" xfId="0" applyFont="1"/>
    <xf numFmtId="0" fontId="42" fillId="0" borderId="0" xfId="0" applyFont="1" applyAlignment="1">
      <alignment vertical="center" readingOrder="1"/>
    </xf>
    <xf numFmtId="0" fontId="44" fillId="0" borderId="10" xfId="0" applyFont="1" applyBorder="1" applyAlignment="1">
      <alignment horizontal="center" vertical="center" wrapText="1" readingOrder="1"/>
    </xf>
    <xf numFmtId="0" fontId="44" fillId="0" borderId="3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4" fillId="0" borderId="6" xfId="0" applyFont="1" applyBorder="1" applyAlignment="1">
      <alignment horizontal="center" vertical="center" wrapText="1" readingOrder="1"/>
    </xf>
    <xf numFmtId="0" fontId="44" fillId="0" borderId="0" xfId="0" applyFont="1" applyAlignment="1">
      <alignment horizontal="center" vertical="center" wrapText="1" readingOrder="1"/>
    </xf>
    <xf numFmtId="0" fontId="44" fillId="0" borderId="11" xfId="0" applyFont="1" applyBorder="1" applyAlignment="1">
      <alignment horizontal="center" vertical="center" wrapText="1" readingOrder="1"/>
    </xf>
    <xf numFmtId="0" fontId="44" fillId="0" borderId="12" xfId="0" applyFont="1" applyBorder="1" applyAlignment="1">
      <alignment horizontal="center" vertical="center" wrapText="1" readingOrder="1"/>
    </xf>
    <xf numFmtId="0" fontId="49" fillId="0" borderId="0" xfId="0" applyFont="1"/>
    <xf numFmtId="0" fontId="50" fillId="0" borderId="0" xfId="0" applyFont="1" applyAlignment="1">
      <alignment horizontal="center" vertical="center"/>
    </xf>
    <xf numFmtId="0" fontId="44" fillId="0" borderId="4" xfId="0" applyFont="1" applyBorder="1" applyAlignment="1">
      <alignment horizontal="center" vertical="center" wrapText="1" readingOrder="1"/>
    </xf>
    <xf numFmtId="0" fontId="44" fillId="0" borderId="2" xfId="0" applyFont="1" applyBorder="1" applyAlignment="1">
      <alignment horizontal="center" vertical="center" wrapText="1" readingOrder="1"/>
    </xf>
    <xf numFmtId="0" fontId="44" fillId="0" borderId="7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 readingOrder="1"/>
    </xf>
    <xf numFmtId="0" fontId="44" fillId="0" borderId="8" xfId="0" applyFont="1" applyBorder="1" applyAlignment="1">
      <alignment horizontal="center" vertical="center" wrapText="1" readingOrder="1"/>
    </xf>
    <xf numFmtId="0" fontId="44" fillId="0" borderId="5" xfId="0" applyFont="1" applyBorder="1" applyAlignment="1">
      <alignment horizontal="center" vertical="center" wrapText="1" readingOrder="1"/>
    </xf>
    <xf numFmtId="0" fontId="51" fillId="2" borderId="42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wrapText="1" readingOrder="1"/>
    </xf>
    <xf numFmtId="0" fontId="27" fillId="0" borderId="0" xfId="0" applyFont="1" applyAlignment="1">
      <alignment vertical="center" readingOrder="1"/>
    </xf>
    <xf numFmtId="0" fontId="16" fillId="0" borderId="0" xfId="0" applyFont="1" applyAlignment="1">
      <alignment horizontal="left" vertical="center" readingOrder="1"/>
    </xf>
    <xf numFmtId="0" fontId="39" fillId="0" borderId="0" xfId="0" applyFont="1" applyAlignment="1">
      <alignment vertical="center"/>
    </xf>
    <xf numFmtId="0" fontId="16" fillId="0" borderId="0" xfId="0" applyFont="1" applyAlignment="1">
      <alignment horizontal="left" vertical="center" indent="4" readingOrder="1"/>
    </xf>
    <xf numFmtId="0" fontId="52" fillId="0" borderId="0" xfId="0" applyFont="1" applyAlignment="1">
      <alignment vertical="center"/>
    </xf>
    <xf numFmtId="0" fontId="38" fillId="0" borderId="4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 readingOrder="1"/>
    </xf>
    <xf numFmtId="0" fontId="45" fillId="0" borderId="10" xfId="0" applyFont="1" applyBorder="1" applyAlignment="1">
      <alignment horizontal="center" vertical="center" wrapText="1" readingOrder="1"/>
    </xf>
    <xf numFmtId="0" fontId="45" fillId="0" borderId="4" xfId="0" applyFont="1" applyBorder="1" applyAlignment="1">
      <alignment horizontal="center" vertical="center" wrapText="1" readingOrder="1"/>
    </xf>
    <xf numFmtId="0" fontId="44" fillId="0" borderId="0" xfId="0" applyFont="1" applyAlignment="1">
      <alignment vertical="center" wrapText="1" readingOrder="1"/>
    </xf>
    <xf numFmtId="0" fontId="45" fillId="0" borderId="0" xfId="0" applyFont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58" fillId="0" borderId="11" xfId="0" applyFont="1" applyBorder="1" applyAlignment="1">
      <alignment horizontal="center" vertical="center" wrapText="1" readingOrder="1"/>
    </xf>
    <xf numFmtId="0" fontId="57" fillId="0" borderId="8" xfId="0" applyFont="1" applyBorder="1" applyAlignment="1">
      <alignment horizontal="center" vertical="center" wrapText="1" readingOrder="1"/>
    </xf>
    <xf numFmtId="0" fontId="57" fillId="0" borderId="7" xfId="0" applyFont="1" applyBorder="1" applyAlignment="1">
      <alignment horizontal="center" vertical="center" wrapText="1" readingOrder="1"/>
    </xf>
    <xf numFmtId="0" fontId="57" fillId="0" borderId="5" xfId="0" applyFont="1" applyBorder="1" applyAlignment="1">
      <alignment horizontal="center" vertical="center" wrapText="1" readingOrder="1"/>
    </xf>
    <xf numFmtId="0" fontId="57" fillId="0" borderId="6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0" fillId="0" borderId="0" xfId="0" applyFont="1" applyAlignment="1">
      <alignment horizontal="center" vertical="center" readingOrder="1"/>
    </xf>
    <xf numFmtId="0" fontId="41" fillId="0" borderId="0" xfId="0" applyFont="1" applyAlignment="1">
      <alignment horizontal="center" vertical="center" readingOrder="1"/>
    </xf>
    <xf numFmtId="0" fontId="56" fillId="0" borderId="10" xfId="0" applyFont="1" applyBorder="1" applyAlignment="1">
      <alignment horizontal="center" vertical="center" wrapText="1" readingOrder="1"/>
    </xf>
    <xf numFmtId="0" fontId="56" fillId="0" borderId="11" xfId="0" applyFont="1" applyBorder="1" applyAlignment="1">
      <alignment horizontal="center" vertical="center" wrapText="1" readingOrder="1"/>
    </xf>
    <xf numFmtId="0" fontId="56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56" fillId="0" borderId="0" xfId="0" applyFont="1" applyBorder="1" applyAlignment="1">
      <alignment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33.jpeg"/><Relationship Id="rId7" Type="http://schemas.openxmlformats.org/officeDocument/2006/relationships/image" Target="../media/image28.png"/><Relationship Id="rId2" Type="http://schemas.openxmlformats.org/officeDocument/2006/relationships/image" Target="../media/image25.png"/><Relationship Id="rId1" Type="http://schemas.openxmlformats.org/officeDocument/2006/relationships/image" Target="../media/image30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image" Target="../media/image27.webp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5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6.jpeg"/><Relationship Id="rId7" Type="http://schemas.openxmlformats.org/officeDocument/2006/relationships/image" Target="../media/image28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image" Target="../media/image27.webp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31.jpeg"/><Relationship Id="rId7" Type="http://schemas.openxmlformats.org/officeDocument/2006/relationships/image" Target="../media/image28.png"/><Relationship Id="rId2" Type="http://schemas.openxmlformats.org/officeDocument/2006/relationships/image" Target="../media/image25.png"/><Relationship Id="rId1" Type="http://schemas.openxmlformats.org/officeDocument/2006/relationships/image" Target="../media/image30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image" Target="../media/image27.web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490105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C7097A7-2A32-4291-9CAB-BCDE1A2AC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2286001</xdr:colOff>
      <xdr:row>9</xdr:row>
      <xdr:rowOff>1137709</xdr:rowOff>
    </xdr:from>
    <xdr:to>
      <xdr:col>4</xdr:col>
      <xdr:colOff>2587112</xdr:colOff>
      <xdr:row>10</xdr:row>
      <xdr:rowOff>5293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A23BC41-EF55-4B52-9199-560913BB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1" y="5487459"/>
          <a:ext cx="301111" cy="391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48685</xdr:colOff>
      <xdr:row>2</xdr:row>
      <xdr:rowOff>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DE1D52ED-16AE-4C6A-989D-412A837AFA3E}"/>
            </a:ext>
          </a:extLst>
        </xdr:cNvPr>
        <xdr:cNvGrpSpPr/>
      </xdr:nvGrpSpPr>
      <xdr:grpSpPr>
        <a:xfrm>
          <a:off x="0" y="0"/>
          <a:ext cx="15098185" cy="863600"/>
          <a:chOff x="0" y="0"/>
          <a:chExt cx="15098185" cy="907651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F47901A2-24A4-25E7-3DE8-B8C31C41A9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53E90A0A-D340-839D-9C03-0D70D65AB8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8" name="Image 17">
            <a:extLst>
              <a:ext uri="{FF2B5EF4-FFF2-40B4-BE49-F238E27FC236}">
                <a16:creationId xmlns:a16="http://schemas.microsoft.com/office/drawing/2014/main" id="{6ACD7573-B1DE-4D7A-F285-0C8D0BE5D7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9" name="Image 18">
            <a:extLst>
              <a:ext uri="{FF2B5EF4-FFF2-40B4-BE49-F238E27FC236}">
                <a16:creationId xmlns:a16="http://schemas.microsoft.com/office/drawing/2014/main" id="{E6504FB9-AF85-0DF5-6BC4-C48AE21A99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20" name="Image 19">
            <a:extLst>
              <a:ext uri="{FF2B5EF4-FFF2-40B4-BE49-F238E27FC236}">
                <a16:creationId xmlns:a16="http://schemas.microsoft.com/office/drawing/2014/main" id="{6F2E4F3A-D3B4-116B-3398-F31FA3B49B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433917</xdr:colOff>
      <xdr:row>2</xdr:row>
      <xdr:rowOff>264583</xdr:rowOff>
    </xdr:from>
    <xdr:to>
      <xdr:col>5</xdr:col>
      <xdr:colOff>2648395</xdr:colOff>
      <xdr:row>4</xdr:row>
      <xdr:rowOff>338666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332B059-D142-4EB8-8D41-4ABBB065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3205F07-7FC1-444D-AE89-361A51FC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25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AF23EF0-0A9A-4164-9292-9ED68ACA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890789</xdr:colOff>
      <xdr:row>13</xdr:row>
      <xdr:rowOff>296333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73A8F980-211C-46EB-98FF-3E17E83F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26" name="Image 25">
          <a:extLst>
            <a:ext uri="{FF2B5EF4-FFF2-40B4-BE49-F238E27FC236}">
              <a16:creationId xmlns:a16="http://schemas.microsoft.com/office/drawing/2014/main" id="{01549475-E5DB-4281-9503-67D404E9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28" name="Image 27">
          <a:extLst>
            <a:ext uri="{FF2B5EF4-FFF2-40B4-BE49-F238E27FC236}">
              <a16:creationId xmlns:a16="http://schemas.microsoft.com/office/drawing/2014/main" id="{1C5F1A9D-6561-4396-950A-EE6EA4526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30" name="Image 29">
          <a:extLst>
            <a:ext uri="{FF2B5EF4-FFF2-40B4-BE49-F238E27FC236}">
              <a16:creationId xmlns:a16="http://schemas.microsoft.com/office/drawing/2014/main" id="{39B60834-2F72-4106-93EA-7373B4D9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698500</xdr:colOff>
      <xdr:row>1</xdr:row>
      <xdr:rowOff>21850</xdr:rowOff>
    </xdr:from>
    <xdr:to>
      <xdr:col>2</xdr:col>
      <xdr:colOff>434340</xdr:colOff>
      <xdr:row>4</xdr:row>
      <xdr:rowOff>302260</xdr:rowOff>
    </xdr:to>
    <xdr:pic>
      <xdr:nvPicPr>
        <xdr:cNvPr id="24" name="Image 23" descr="Igname | Agripedia">
          <a:extLst>
            <a:ext uri="{FF2B5EF4-FFF2-40B4-BE49-F238E27FC236}">
              <a16:creationId xmlns:a16="http://schemas.microsoft.com/office/drawing/2014/main" id="{6583AA84-31E2-4902-BA94-EA4E267C3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453650"/>
          <a:ext cx="2529840" cy="1575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2286001</xdr:colOff>
      <xdr:row>9</xdr:row>
      <xdr:rowOff>1137709</xdr:rowOff>
    </xdr:from>
    <xdr:to>
      <xdr:col>4</xdr:col>
      <xdr:colOff>2587112</xdr:colOff>
      <xdr:row>10</xdr:row>
      <xdr:rowOff>5293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EA84CA1-6F97-4D9C-B380-BF7DC06DB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1441" y="5443009"/>
          <a:ext cx="301111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526053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2178050</xdr:colOff>
      <xdr:row>9</xdr:row>
      <xdr:rowOff>1066800</xdr:rowOff>
    </xdr:from>
    <xdr:to>
      <xdr:col>1</xdr:col>
      <xdr:colOff>2545836</xdr:colOff>
      <xdr:row>9</xdr:row>
      <xdr:rowOff>1458384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5495925"/>
          <a:ext cx="367786" cy="391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16935</xdr:colOff>
      <xdr:row>2</xdr:row>
      <xdr:rowOff>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0AE07E41-CA59-4F3B-9612-9B061D684C1F}"/>
            </a:ext>
          </a:extLst>
        </xdr:cNvPr>
        <xdr:cNvGrpSpPr/>
      </xdr:nvGrpSpPr>
      <xdr:grpSpPr>
        <a:xfrm>
          <a:off x="0" y="0"/>
          <a:ext cx="15066435" cy="863600"/>
          <a:chOff x="0" y="0"/>
          <a:chExt cx="15098185" cy="907651"/>
        </a:xfrm>
      </xdr:grpSpPr>
      <xdr:pic>
        <xdr:nvPicPr>
          <xdr:cNvPr id="31" name="Image 30">
            <a:extLst>
              <a:ext uri="{FF2B5EF4-FFF2-40B4-BE49-F238E27FC236}">
                <a16:creationId xmlns:a16="http://schemas.microsoft.com/office/drawing/2014/main" id="{211DB3CC-129B-08ED-680E-E7B26FD361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2" name="Image 31">
            <a:extLst>
              <a:ext uri="{FF2B5EF4-FFF2-40B4-BE49-F238E27FC236}">
                <a16:creationId xmlns:a16="http://schemas.microsoft.com/office/drawing/2014/main" id="{C5B0AE7D-7AF3-C81E-5713-9CC8DA99E1A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3" name="Image 32">
            <a:extLst>
              <a:ext uri="{FF2B5EF4-FFF2-40B4-BE49-F238E27FC236}">
                <a16:creationId xmlns:a16="http://schemas.microsoft.com/office/drawing/2014/main" id="{DA22DC6D-DA97-AB9C-8117-ABA43C1E438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4" name="Image 33">
            <a:extLst>
              <a:ext uri="{FF2B5EF4-FFF2-40B4-BE49-F238E27FC236}">
                <a16:creationId xmlns:a16="http://schemas.microsoft.com/office/drawing/2014/main" id="{06AC6305-B856-7E9D-50BD-694551798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6" name="Image 35">
            <a:extLst>
              <a:ext uri="{FF2B5EF4-FFF2-40B4-BE49-F238E27FC236}">
                <a16:creationId xmlns:a16="http://schemas.microsoft.com/office/drawing/2014/main" id="{3C998175-9FD5-9254-56DB-6D2417AD580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14</xdr:row>
      <xdr:rowOff>69850</xdr:rowOff>
    </xdr:from>
    <xdr:to>
      <xdr:col>0</xdr:col>
      <xdr:colOff>880629</xdr:colOff>
      <xdr:row>14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14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14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14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1714500</xdr:colOff>
      <xdr:row>2</xdr:row>
      <xdr:rowOff>32488</xdr:rowOff>
    </xdr:from>
    <xdr:to>
      <xdr:col>2</xdr:col>
      <xdr:colOff>792480</xdr:colOff>
      <xdr:row>4</xdr:row>
      <xdr:rowOff>401319</xdr:rowOff>
    </xdr:to>
    <xdr:pic>
      <xdr:nvPicPr>
        <xdr:cNvPr id="23" name="Image 22" descr="Fruit de la passion : bienfaits, valeurs nutritionnelles et recettes">
          <a:extLst>
            <a:ext uri="{FF2B5EF4-FFF2-40B4-BE49-F238E27FC236}">
              <a16:creationId xmlns:a16="http://schemas.microsoft.com/office/drawing/2014/main" id="{F637DC30-F287-47AE-BDA7-0472F801C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896088"/>
          <a:ext cx="1871980" cy="123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2178050</xdr:colOff>
      <xdr:row>9</xdr:row>
      <xdr:rowOff>1066800</xdr:rowOff>
    </xdr:from>
    <xdr:to>
      <xdr:col>1</xdr:col>
      <xdr:colOff>2545836</xdr:colOff>
      <xdr:row>9</xdr:row>
      <xdr:rowOff>1458384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1CCBAFD-0805-4173-BFFA-AD8E222D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6730" y="5448300"/>
          <a:ext cx="367786" cy="3915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468939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22C2A1-1785-4E0A-96D1-7ED94F405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2175934</xdr:colOff>
      <xdr:row>9</xdr:row>
      <xdr:rowOff>1011766</xdr:rowOff>
    </xdr:from>
    <xdr:to>
      <xdr:col>2</xdr:col>
      <xdr:colOff>2543720</xdr:colOff>
      <xdr:row>9</xdr:row>
      <xdr:rowOff>1403350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B2AAF52-7028-477D-8125-F6842839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9434" y="5380566"/>
          <a:ext cx="367786" cy="391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27518</xdr:colOff>
      <xdr:row>2</xdr:row>
      <xdr:rowOff>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058DD361-EA37-4442-B783-998656D8BD54}"/>
            </a:ext>
          </a:extLst>
        </xdr:cNvPr>
        <xdr:cNvGrpSpPr/>
      </xdr:nvGrpSpPr>
      <xdr:grpSpPr>
        <a:xfrm>
          <a:off x="0" y="0"/>
          <a:ext cx="15077018" cy="863600"/>
          <a:chOff x="0" y="0"/>
          <a:chExt cx="15098185" cy="907651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BB0F446E-C1FA-73B0-F182-79FF4E84FE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6AF6AB0-A6AD-F92C-C43D-3646316398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1F5AD946-94F0-6D96-A0AA-AFEDF1C85A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31F7FA67-F8F3-95FA-920E-68A1568CB1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774CDF34-48DD-04FB-AEF4-BE1C2F09CCA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F4ACA6-B27F-4288-95E4-9FFBFE80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9521B9F-00E5-46C5-A3C1-DA63CB8E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890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14</xdr:row>
      <xdr:rowOff>69850</xdr:rowOff>
    </xdr:from>
    <xdr:to>
      <xdr:col>0</xdr:col>
      <xdr:colOff>883169</xdr:colOff>
      <xdr:row>14</xdr:row>
      <xdr:rowOff>296333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47449C-7766-4D9D-B491-CFB90C25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14</xdr:row>
      <xdr:rowOff>10584</xdr:rowOff>
    </xdr:from>
    <xdr:ext cx="367786" cy="391584"/>
    <xdr:pic>
      <xdr:nvPicPr>
        <xdr:cNvPr id="20" name="Image 19">
          <a:extLst>
            <a:ext uri="{FF2B5EF4-FFF2-40B4-BE49-F238E27FC236}">
              <a16:creationId xmlns:a16="http://schemas.microsoft.com/office/drawing/2014/main" id="{063C5D9E-3891-494A-A52E-4F9E2FF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14</xdr:row>
      <xdr:rowOff>58928</xdr:rowOff>
    </xdr:from>
    <xdr:ext cx="372472" cy="237406"/>
    <xdr:pic>
      <xdr:nvPicPr>
        <xdr:cNvPr id="21" name="Image 20">
          <a:extLst>
            <a:ext uri="{FF2B5EF4-FFF2-40B4-BE49-F238E27FC236}">
              <a16:creationId xmlns:a16="http://schemas.microsoft.com/office/drawing/2014/main" id="{EB187917-0C52-4A40-84DE-343F5490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14</xdr:row>
      <xdr:rowOff>81696</xdr:rowOff>
    </xdr:from>
    <xdr:ext cx="379680" cy="193470"/>
    <xdr:pic>
      <xdr:nvPicPr>
        <xdr:cNvPr id="22" name="Image 21">
          <a:extLst>
            <a:ext uri="{FF2B5EF4-FFF2-40B4-BE49-F238E27FC236}">
              <a16:creationId xmlns:a16="http://schemas.microsoft.com/office/drawing/2014/main" id="{DA446D11-8516-486D-82CC-F8C632B3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1441520</xdr:colOff>
      <xdr:row>1</xdr:row>
      <xdr:rowOff>254000</xdr:rowOff>
    </xdr:from>
    <xdr:to>
      <xdr:col>2</xdr:col>
      <xdr:colOff>1064260</xdr:colOff>
      <xdr:row>5</xdr:row>
      <xdr:rowOff>340360</xdr:rowOff>
    </xdr:to>
    <xdr:pic>
      <xdr:nvPicPr>
        <xdr:cNvPr id="23" name="Image 22" descr="Chataigne - marron : origine, nutrition, achat, utilisation en cuisine">
          <a:extLst>
            <a:ext uri="{FF2B5EF4-FFF2-40B4-BE49-F238E27FC236}">
              <a16:creationId xmlns:a16="http://schemas.microsoft.com/office/drawing/2014/main" id="{D06B10B1-0531-4563-8108-0ACB0A9B5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120" y="685800"/>
          <a:ext cx="2416740" cy="181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0</v>
      </c>
      <c r="B1" s="193"/>
      <c r="C1" s="193"/>
      <c r="D1" s="193"/>
      <c r="E1" s="193"/>
      <c r="F1" s="193"/>
    </row>
    <row r="2" spans="1:6" ht="24" x14ac:dyDescent="0.3">
      <c r="A2" s="193" t="s">
        <v>1</v>
      </c>
      <c r="B2" s="193"/>
      <c r="C2" s="193"/>
      <c r="D2" s="193"/>
      <c r="E2" s="193"/>
      <c r="F2" s="193"/>
    </row>
    <row r="3" spans="1:6" ht="17.399999999999999" x14ac:dyDescent="0.3">
      <c r="A3" s="194" t="s">
        <v>2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6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06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06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06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06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06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1" t="s">
        <v>27</v>
      </c>
      <c r="E19" s="203" t="s">
        <v>28</v>
      </c>
      <c r="F19" s="204" t="s">
        <v>29</v>
      </c>
    </row>
    <row r="20" spans="1:6" x14ac:dyDescent="0.3">
      <c r="A20" s="55"/>
      <c r="B20" s="58" t="s">
        <v>30</v>
      </c>
      <c r="C20" s="56"/>
      <c r="D20" s="202"/>
      <c r="E20" s="203"/>
      <c r="F20" s="20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9"/>
  <sheetViews>
    <sheetView view="pageBreakPreview" topLeftCell="A7" zoomScale="60" zoomScaleNormal="80" workbookViewId="0">
      <selection activeCell="F9" sqref="F9:F12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3" t="s">
        <v>133</v>
      </c>
      <c r="B3" s="193"/>
      <c r="C3" s="193"/>
      <c r="D3" s="193"/>
      <c r="E3" s="193"/>
      <c r="F3" s="193"/>
      <c r="H3" s="94"/>
      <c r="I3" s="94"/>
      <c r="J3" s="94"/>
      <c r="K3" s="94"/>
      <c r="L3" s="94"/>
      <c r="M3" s="94"/>
    </row>
    <row r="4" spans="1:13" s="155" customFormat="1" ht="34.5" customHeight="1" x14ac:dyDescent="0.65">
      <c r="A4" s="210" t="s">
        <v>160</v>
      </c>
      <c r="B4" s="210"/>
      <c r="C4" s="210"/>
      <c r="D4" s="210"/>
      <c r="E4" s="210"/>
      <c r="F4" s="210"/>
      <c r="H4" s="156"/>
      <c r="I4" s="156"/>
      <c r="J4" s="156"/>
      <c r="K4" s="156"/>
      <c r="L4" s="156"/>
      <c r="M4" s="156"/>
    </row>
    <row r="5" spans="1:13" ht="34.5" customHeight="1" x14ac:dyDescent="0.3">
      <c r="A5" s="211" t="s">
        <v>204</v>
      </c>
      <c r="B5" s="211"/>
      <c r="C5" s="211"/>
      <c r="D5" s="211"/>
      <c r="E5" s="211"/>
      <c r="F5" s="211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81" t="s">
        <v>4</v>
      </c>
      <c r="C7" s="181" t="s">
        <v>5</v>
      </c>
      <c r="D7" s="173" t="s">
        <v>6</v>
      </c>
      <c r="E7" s="181" t="s">
        <v>7</v>
      </c>
      <c r="F7" s="181" t="s">
        <v>8</v>
      </c>
      <c r="H7" s="8"/>
      <c r="I7" s="96"/>
      <c r="K7" s="96"/>
      <c r="L7" s="96"/>
      <c r="M7" s="96"/>
    </row>
    <row r="8" spans="1:13" ht="24" customHeight="1" thickBot="1" x14ac:dyDescent="0.35">
      <c r="D8" s="153"/>
      <c r="F8" s="86"/>
      <c r="H8" s="8"/>
      <c r="J8" s="96"/>
      <c r="K8" s="96"/>
      <c r="L8" s="96"/>
    </row>
    <row r="9" spans="1:13" ht="49.95" customHeight="1" x14ac:dyDescent="0.3">
      <c r="A9" s="209"/>
      <c r="B9" s="157"/>
      <c r="C9" s="158" t="s">
        <v>161</v>
      </c>
      <c r="D9" s="182"/>
      <c r="E9" s="167" t="s">
        <v>162</v>
      </c>
      <c r="F9" s="212" t="s">
        <v>213</v>
      </c>
      <c r="H9" s="8"/>
      <c r="J9" s="96"/>
      <c r="K9" s="96"/>
      <c r="L9" s="96"/>
      <c r="M9" s="3"/>
    </row>
    <row r="10" spans="1:13" ht="120" customHeight="1" x14ac:dyDescent="0.3">
      <c r="A10" s="209"/>
      <c r="B10" s="162" t="s">
        <v>163</v>
      </c>
      <c r="C10" s="185" t="s">
        <v>164</v>
      </c>
      <c r="D10" s="159" t="s">
        <v>165</v>
      </c>
      <c r="E10" s="172" t="s">
        <v>212</v>
      </c>
      <c r="F10" s="213"/>
      <c r="H10" s="8"/>
      <c r="I10" s="96"/>
      <c r="J10" s="96"/>
      <c r="K10" s="96"/>
      <c r="L10" s="96"/>
      <c r="M10" s="3"/>
    </row>
    <row r="11" spans="1:13" ht="30" customHeight="1" x14ac:dyDescent="0.3">
      <c r="A11" s="209"/>
      <c r="B11" s="186" t="s">
        <v>209</v>
      </c>
      <c r="C11" s="186" t="s">
        <v>107</v>
      </c>
      <c r="D11" s="186" t="s">
        <v>122</v>
      </c>
      <c r="E11" s="186" t="s">
        <v>210</v>
      </c>
      <c r="F11" s="213"/>
      <c r="H11" s="8"/>
      <c r="I11" s="96"/>
      <c r="J11" s="96"/>
      <c r="K11" s="96"/>
      <c r="L11" s="96"/>
      <c r="M11" s="3"/>
    </row>
    <row r="12" spans="1:13" ht="49.95" customHeight="1" thickBot="1" x14ac:dyDescent="0.35">
      <c r="A12" s="209"/>
      <c r="B12" s="187" t="s">
        <v>11</v>
      </c>
      <c r="C12" s="171" t="s">
        <v>166</v>
      </c>
      <c r="D12" s="163" t="s">
        <v>167</v>
      </c>
      <c r="E12" s="168" t="s">
        <v>168</v>
      </c>
      <c r="F12" s="214"/>
      <c r="H12" s="8"/>
      <c r="J12" s="96"/>
      <c r="K12" s="96"/>
      <c r="L12" s="96"/>
      <c r="M12" s="3"/>
    </row>
    <row r="13" spans="1:13" ht="18" customHeight="1" x14ac:dyDescent="0.3">
      <c r="A13" s="52"/>
      <c r="B13" s="52"/>
      <c r="C13" s="52"/>
      <c r="D13" s="52"/>
      <c r="E13" s="52"/>
      <c r="F13" s="218"/>
      <c r="I13" s="96"/>
      <c r="J13" s="3"/>
      <c r="K13" s="3"/>
    </row>
    <row r="14" spans="1:13" ht="33" customHeight="1" x14ac:dyDescent="0.3">
      <c r="A14" s="55"/>
      <c r="B14" s="174" t="s">
        <v>144</v>
      </c>
      <c r="C14" s="176" t="s">
        <v>30</v>
      </c>
      <c r="D14" s="177" t="s">
        <v>145</v>
      </c>
      <c r="E14" s="178" t="s">
        <v>146</v>
      </c>
      <c r="F14" s="218"/>
    </row>
    <row r="15" spans="1:13" ht="14.4" customHeight="1" x14ac:dyDescent="0.3">
      <c r="A15" s="52"/>
      <c r="B15" s="52" t="s">
        <v>31</v>
      </c>
      <c r="C15" s="52"/>
      <c r="F15" s="218"/>
    </row>
    <row r="16" spans="1:13" ht="14.4" customHeight="1" x14ac:dyDescent="0.3">
      <c r="A16" s="52"/>
      <c r="B16" s="52" t="s">
        <v>148</v>
      </c>
      <c r="C16" s="52"/>
      <c r="F16" s="218"/>
    </row>
    <row r="17" spans="6:6" ht="14.4" customHeight="1" x14ac:dyDescent="0.3">
      <c r="F17" s="218"/>
    </row>
    <row r="18" spans="6:6" ht="14.4" customHeight="1" x14ac:dyDescent="0.3">
      <c r="F18" s="218"/>
    </row>
    <row r="19" spans="6:6" ht="15" customHeight="1" x14ac:dyDescent="0.3">
      <c r="F19" s="218"/>
    </row>
  </sheetData>
  <mergeCells count="5">
    <mergeCell ref="A3:F3"/>
    <mergeCell ref="A4:F4"/>
    <mergeCell ref="A5:F5"/>
    <mergeCell ref="A9:A12"/>
    <mergeCell ref="F9:F12"/>
  </mergeCells>
  <printOptions horizontalCentered="1" verticalCentered="1"/>
  <pageMargins left="0" right="0" top="0" bottom="0" header="0" footer="0"/>
  <pageSetup paperSize="9" scale="6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33</v>
      </c>
      <c r="B1" s="193"/>
      <c r="C1" s="193"/>
      <c r="D1" s="193"/>
      <c r="E1" s="193"/>
      <c r="F1" s="193"/>
    </row>
    <row r="2" spans="1:6" ht="24" x14ac:dyDescent="0.3">
      <c r="A2" s="193" t="s">
        <v>1</v>
      </c>
      <c r="B2" s="193"/>
      <c r="C2" s="193"/>
      <c r="D2" s="193"/>
      <c r="E2" s="193"/>
      <c r="F2" s="193"/>
    </row>
    <row r="3" spans="1:6" ht="17.399999999999999" x14ac:dyDescent="0.3">
      <c r="A3" s="194" t="s">
        <v>2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7" t="s">
        <v>36</v>
      </c>
      <c r="B10" s="34" t="s">
        <v>169</v>
      </c>
      <c r="C10" s="64"/>
      <c r="D10" s="14" t="s">
        <v>170</v>
      </c>
      <c r="E10" s="64"/>
      <c r="F10" s="35" t="s">
        <v>171</v>
      </c>
    </row>
    <row r="11" spans="1:6" ht="57.6" x14ac:dyDescent="0.3">
      <c r="A11" s="207"/>
      <c r="B11" s="36" t="s">
        <v>172</v>
      </c>
      <c r="C11" s="59" t="s">
        <v>173</v>
      </c>
      <c r="D11" s="39" t="s">
        <v>174</v>
      </c>
      <c r="E11" s="65" t="s">
        <v>175</v>
      </c>
      <c r="F11" s="41" t="s">
        <v>176</v>
      </c>
    </row>
    <row r="12" spans="1:6" ht="12.75" customHeight="1" x14ac:dyDescent="0.3">
      <c r="A12" s="207"/>
      <c r="B12" s="42"/>
      <c r="C12" s="66" t="s">
        <v>177</v>
      </c>
      <c r="D12" s="40" t="s">
        <v>53</v>
      </c>
      <c r="E12" s="66" t="s">
        <v>178</v>
      </c>
      <c r="F12" s="20" t="s">
        <v>54</v>
      </c>
    </row>
    <row r="13" spans="1:6" ht="15" thickBot="1" x14ac:dyDescent="0.35">
      <c r="A13" s="207"/>
      <c r="B13" s="37" t="s">
        <v>11</v>
      </c>
      <c r="C13" s="68" t="s">
        <v>179</v>
      </c>
      <c r="D13" s="44" t="s">
        <v>11</v>
      </c>
      <c r="E13" s="67" t="s">
        <v>11</v>
      </c>
      <c r="F13" s="23" t="s">
        <v>180</v>
      </c>
    </row>
    <row r="14" spans="1:6" ht="15" thickBot="1" x14ac:dyDescent="0.35"/>
    <row r="15" spans="1:6" ht="68.400000000000006" x14ac:dyDescent="0.3">
      <c r="A15" s="207" t="s">
        <v>50</v>
      </c>
      <c r="B15" s="38" t="s">
        <v>172</v>
      </c>
      <c r="C15" s="61" t="s">
        <v>181</v>
      </c>
      <c r="D15" s="19" t="s">
        <v>182</v>
      </c>
      <c r="E15" s="69" t="s">
        <v>175</v>
      </c>
      <c r="F15" s="24" t="s">
        <v>183</v>
      </c>
    </row>
    <row r="16" spans="1:6" ht="13.5" customHeight="1" x14ac:dyDescent="0.3">
      <c r="A16" s="207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07"/>
      <c r="B17" s="21" t="s">
        <v>184</v>
      </c>
      <c r="C17" s="68" t="s">
        <v>179</v>
      </c>
      <c r="D17" s="22" t="s">
        <v>185</v>
      </c>
      <c r="E17" s="68" t="s">
        <v>186</v>
      </c>
      <c r="F17" s="23" t="s">
        <v>180</v>
      </c>
    </row>
    <row r="18" spans="1:6" ht="15" thickBot="1" x14ac:dyDescent="0.35"/>
    <row r="19" spans="1:6" ht="14.25" customHeight="1" x14ac:dyDescent="0.3">
      <c r="A19" s="207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07"/>
      <c r="B20" s="26" t="s">
        <v>100</v>
      </c>
      <c r="C20" s="71" t="s">
        <v>128</v>
      </c>
      <c r="D20" s="27" t="s">
        <v>102</v>
      </c>
      <c r="E20" s="71" t="s">
        <v>187</v>
      </c>
      <c r="F20" s="28" t="s">
        <v>68</v>
      </c>
    </row>
    <row r="21" spans="1:6" ht="28.8" x14ac:dyDescent="0.3">
      <c r="A21" s="207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07"/>
      <c r="B22" s="29" t="s">
        <v>73</v>
      </c>
      <c r="C22" s="68" t="s">
        <v>179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01" t="s">
        <v>27</v>
      </c>
      <c r="E25" s="203" t="s">
        <v>28</v>
      </c>
      <c r="F25" s="204" t="s">
        <v>29</v>
      </c>
    </row>
    <row r="26" spans="1:6" x14ac:dyDescent="0.3">
      <c r="A26" s="55"/>
      <c r="B26" s="58" t="s">
        <v>30</v>
      </c>
      <c r="C26" s="56"/>
      <c r="D26" s="202"/>
      <c r="E26" s="203"/>
      <c r="F26" s="20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17"/>
  <sheetViews>
    <sheetView tabSelected="1" view="pageBreakPreview" zoomScale="120" zoomScaleNormal="120" zoomScaleSheetLayoutView="120" workbookViewId="0">
      <pane ySplit="3" topLeftCell="A4" activePane="bottomLeft" state="frozen"/>
      <selection activeCell="E26" sqref="E26"/>
      <selection pane="bottomLeft" activeCell="C69" sqref="C69"/>
    </sheetView>
  </sheetViews>
  <sheetFormatPr baseColWidth="10" defaultColWidth="10.6640625" defaultRowHeight="10.199999999999999" x14ac:dyDescent="0.2"/>
  <cols>
    <col min="1" max="1" width="38.77734375" style="146" bestFit="1" customWidth="1"/>
    <col min="2" max="15" width="5.6640625" style="106" customWidth="1"/>
    <col min="16" max="16384" width="10.6640625" style="147"/>
  </cols>
  <sheetData>
    <row r="1" spans="1:15" ht="14.25" customHeight="1" x14ac:dyDescent="0.3">
      <c r="A1"/>
      <c r="B1" s="215" t="s">
        <v>188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7"/>
    </row>
    <row r="2" spans="1:15" ht="19.2" x14ac:dyDescent="0.3">
      <c r="A2"/>
      <c r="B2" s="103" t="s">
        <v>189</v>
      </c>
      <c r="C2" s="104" t="s">
        <v>190</v>
      </c>
      <c r="D2" s="104" t="s">
        <v>191</v>
      </c>
      <c r="E2" s="104" t="s">
        <v>192</v>
      </c>
      <c r="F2" s="104" t="s">
        <v>193</v>
      </c>
      <c r="G2" s="104" t="s">
        <v>194</v>
      </c>
      <c r="H2" s="104" t="s">
        <v>195</v>
      </c>
      <c r="I2" s="104" t="s">
        <v>196</v>
      </c>
      <c r="J2" s="104" t="s">
        <v>197</v>
      </c>
      <c r="K2" s="104" t="s">
        <v>198</v>
      </c>
      <c r="L2" s="104" t="s">
        <v>199</v>
      </c>
      <c r="M2" s="104" t="s">
        <v>200</v>
      </c>
      <c r="N2" s="104" t="s">
        <v>201</v>
      </c>
      <c r="O2" s="105" t="s">
        <v>202</v>
      </c>
    </row>
    <row r="3" spans="1:15" ht="5.4" customHeight="1" thickBot="1" x14ac:dyDescent="0.35">
      <c r="A3"/>
      <c r="O3" s="107"/>
    </row>
    <row r="4" spans="1:15" s="102" customFormat="1" ht="16.95" customHeight="1" x14ac:dyDescent="0.3">
      <c r="A4" s="148" t="s">
        <v>134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9"/>
    </row>
    <row r="5" spans="1:15" s="102" customFormat="1" ht="24.45" customHeight="1" x14ac:dyDescent="0.3">
      <c r="A5" s="110" t="str">
        <f>'S49-DEJ'!B9</f>
        <v>Salade de Courge à léchalote, citron et persil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2"/>
    </row>
    <row r="6" spans="1:15" s="102" customFormat="1" ht="24.45" customHeight="1" x14ac:dyDescent="0.3">
      <c r="A6" s="113" t="str">
        <f>'S49-DEJ'!D9</f>
        <v>Salade de chou-fleur aux agrumes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50"/>
    </row>
    <row r="7" spans="1:15" s="102" customFormat="1" ht="24.45" customHeight="1" thickBot="1" x14ac:dyDescent="0.35">
      <c r="A7" s="113" t="str">
        <f>'S49-DEJ'!E9</f>
        <v>Soupe de lentilles corail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</row>
    <row r="8" spans="1:15" s="102" customFormat="1" ht="30" customHeight="1" x14ac:dyDescent="0.3">
      <c r="A8" s="110" t="str">
        <f>'S49-DEJ'!B10</f>
        <v>Poëllée de brocolis, riz au cumin et pois chiches au paprika doux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</row>
    <row r="9" spans="1:15" s="102" customFormat="1" ht="30" customHeight="1" x14ac:dyDescent="0.3">
      <c r="A9" s="116" t="str">
        <f>'S49-DEJ'!C10</f>
        <v>Chou-fleur en persillade, quinoa au bouillon de légume et  poisson  du jour* à la crème  (lait) de curcuma</v>
      </c>
      <c r="B9" s="117"/>
      <c r="C9" s="117" t="s">
        <v>203</v>
      </c>
      <c r="D9" s="117" t="s">
        <v>203</v>
      </c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102" customFormat="1" ht="30" customHeight="1" x14ac:dyDescent="0.3">
      <c r="A10" s="116" t="str">
        <f>'S49-DEJ'!D10</f>
        <v>Courge butternut, polenta au jus de coco et  poulet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102" customFormat="1" ht="30" customHeight="1" x14ac:dyDescent="0.3">
      <c r="A11" s="116" t="str">
        <f>'S49-DEJ'!E10</f>
        <v>Pot au feu de la mer (carottes, poireaux, pommes de terre, oignons) et poisson  du jour*</v>
      </c>
      <c r="B11" s="117"/>
      <c r="C11" s="117"/>
      <c r="D11" s="117" t="s">
        <v>203</v>
      </c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102" customFormat="1" ht="30" customHeight="1" thickBot="1" x14ac:dyDescent="0.35">
      <c r="A12" s="119" t="str">
        <f>'S49-DEJ'!F10</f>
        <v>Méli-mélo de légumes racines  (Betteraves, radis, céleri rave*) Pâtes* semi-complètes au fromage (lait) et  sauté de bœuf</v>
      </c>
      <c r="B12" s="120" t="s">
        <v>203</v>
      </c>
      <c r="C12" s="120" t="s">
        <v>203</v>
      </c>
      <c r="D12" s="120"/>
      <c r="E12" s="120" t="s">
        <v>203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1"/>
    </row>
    <row r="13" spans="1:15" s="102" customFormat="1" x14ac:dyDescent="0.3">
      <c r="A13" s="116" t="str">
        <f>+'S49-DEJ'!B12</f>
        <v>Fruit de saison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</row>
    <row r="14" spans="1:15" s="102" customFormat="1" x14ac:dyDescent="0.3">
      <c r="A14" s="116" t="str">
        <f>'S49-DEJ'!C12</f>
        <v>Compote Pomme Clémentine Vanille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102" customFormat="1" x14ac:dyDescent="0.3">
      <c r="A15" s="116" t="str">
        <f>+'S49-DEJ'!D12</f>
        <v>Fruit de saison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102" customFormat="1" x14ac:dyDescent="0.3">
      <c r="A16" s="116" t="str">
        <f>'S49-DEJ'!E12</f>
        <v>Compote Pomme Banane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102" customFormat="1" ht="10.8" thickBot="1" x14ac:dyDescent="0.35">
      <c r="A17" s="119" t="str">
        <f>'S49-DEJ'!F12</f>
        <v>Compote Pomme Poire Cacao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</row>
    <row r="18" spans="1:15" s="102" customFormat="1" ht="10.8" hidden="1" thickBot="1" x14ac:dyDescent="0.35">
      <c r="A18" s="116" t="e">
        <f>'S49-DEJ'!#REF!</f>
        <v>#REF!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2"/>
    </row>
    <row r="19" spans="1:15" s="102" customFormat="1" ht="10.8" hidden="1" thickBot="1" x14ac:dyDescent="0.35">
      <c r="A19" s="116" t="e">
        <f>'S49-DEJ'!#REF!</f>
        <v>#REF!</v>
      </c>
      <c r="B19" s="117"/>
      <c r="C19" s="117"/>
      <c r="D19" s="117" t="s">
        <v>203</v>
      </c>
      <c r="E19" s="117"/>
      <c r="F19" s="117"/>
      <c r="G19" s="111"/>
      <c r="H19" s="117"/>
      <c r="I19" s="117"/>
      <c r="J19" s="117"/>
      <c r="K19" s="117"/>
      <c r="L19" s="117"/>
      <c r="M19" s="117"/>
      <c r="N19" s="117"/>
      <c r="O19" s="118"/>
    </row>
    <row r="20" spans="1:15" s="102" customFormat="1" hidden="1" x14ac:dyDescent="0.3">
      <c r="A20" s="116" t="e">
        <f>'S49-DEJ'!#REF!</f>
        <v>#REF!</v>
      </c>
      <c r="B20" s="117"/>
      <c r="C20" s="117"/>
      <c r="D20" s="117"/>
      <c r="E20" s="117"/>
      <c r="F20" s="117"/>
      <c r="G20" s="111"/>
      <c r="H20" s="117"/>
      <c r="I20" s="117"/>
      <c r="J20" s="117"/>
      <c r="K20" s="117"/>
      <c r="L20" s="117"/>
      <c r="M20" s="117"/>
      <c r="N20" s="117"/>
      <c r="O20" s="118"/>
    </row>
    <row r="21" spans="1:15" s="102" customFormat="1" hidden="1" x14ac:dyDescent="0.3">
      <c r="A21" s="116" t="e">
        <f>'S49-DEJ'!#REF!</f>
        <v>#REF!</v>
      </c>
      <c r="B21" s="117"/>
      <c r="C21" s="117"/>
      <c r="D21" s="117" t="s">
        <v>203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102" customFormat="1" hidden="1" x14ac:dyDescent="0.3">
      <c r="A22" s="116" t="e">
        <f>'S49-DEJ'!#REF!</f>
        <v>#REF!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</row>
    <row r="23" spans="1:15" s="102" customFormat="1" hidden="1" x14ac:dyDescent="0.3">
      <c r="A23" s="122" t="e">
        <f>'S49-DEJ'!#REF!</f>
        <v>#REF!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2"/>
    </row>
    <row r="24" spans="1:15" s="102" customFormat="1" hidden="1" x14ac:dyDescent="0.3">
      <c r="A24" s="123" t="e">
        <f>'S49-DEJ'!#REF!</f>
        <v>#REF!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102" customFormat="1" hidden="1" x14ac:dyDescent="0.3">
      <c r="A25" s="123" t="e">
        <f>'S49-DEJ'!#REF!</f>
        <v>#REF!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102" customFormat="1" hidden="1" x14ac:dyDescent="0.3">
      <c r="A26" s="123" t="e">
        <f>'S49-DEJ'!#REF!</f>
        <v>#REF!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5"/>
    </row>
    <row r="27" spans="1:15" s="102" customFormat="1" ht="10.8" hidden="1" thickBot="1" x14ac:dyDescent="0.35">
      <c r="A27" s="119" t="e">
        <f>'S49-DEJ'!#REF!</f>
        <v>#REF!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1"/>
    </row>
    <row r="28" spans="1:15" s="102" customFormat="1" hidden="1" x14ac:dyDescent="0.3">
      <c r="A28" s="116" t="s">
        <v>71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5"/>
    </row>
    <row r="29" spans="1:15" s="102" customFormat="1" ht="10.8" hidden="1" thickBot="1" x14ac:dyDescent="0.35">
      <c r="A29" s="119" t="s">
        <v>72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1"/>
    </row>
    <row r="30" spans="1:15" hidden="1" x14ac:dyDescent="0.2">
      <c r="A30" s="116" t="s">
        <v>73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7"/>
    </row>
    <row r="31" spans="1:15" ht="10.8" hidden="1" thickBot="1" x14ac:dyDescent="0.25">
      <c r="A31" s="128" t="s">
        <v>74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5"/>
    </row>
    <row r="32" spans="1:15" ht="3.75" hidden="1" customHeight="1" thickBot="1" x14ac:dyDescent="0.25">
      <c r="A32" s="129"/>
      <c r="B32" s="130"/>
      <c r="C32" s="130"/>
      <c r="D32" s="130"/>
      <c r="E32" s="130"/>
      <c r="F32" s="130"/>
      <c r="G32" s="130"/>
      <c r="H32" s="130"/>
      <c r="I32" s="130"/>
      <c r="J32" s="130"/>
      <c r="K32" s="131"/>
      <c r="L32" s="131"/>
      <c r="M32" s="131"/>
      <c r="N32" s="131"/>
      <c r="O32" s="132"/>
    </row>
    <row r="33" spans="1:15" ht="14.25" customHeight="1" thickBot="1" x14ac:dyDescent="0.25">
      <c r="A33" s="133" t="str">
        <f>'S50-DEJ'!A4:F4</f>
        <v>Du 08 au 12 Décembre 2025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5"/>
    </row>
    <row r="34" spans="1:15" ht="30" customHeight="1" x14ac:dyDescent="0.2">
      <c r="A34" s="110" t="str">
        <f>+'S50-DEJ'!C9</f>
        <v>Cake aux olives* (lait, oeuf)</v>
      </c>
      <c r="B34" s="130" t="s">
        <v>203</v>
      </c>
      <c r="C34" s="130" t="s">
        <v>203</v>
      </c>
      <c r="D34" s="130"/>
      <c r="E34" s="130"/>
      <c r="F34" s="130"/>
      <c r="G34" s="130"/>
      <c r="H34" s="130"/>
      <c r="I34" s="130"/>
      <c r="J34" s="130" t="s">
        <v>203</v>
      </c>
      <c r="K34" s="130"/>
      <c r="L34" s="130"/>
      <c r="M34" s="130"/>
      <c r="N34" s="130"/>
      <c r="O34" s="136"/>
    </row>
    <row r="35" spans="1:15" ht="30" customHeight="1" x14ac:dyDescent="0.2">
      <c r="A35" s="113" t="str">
        <f>+'S50-DEJ'!D9</f>
        <v>Soupe de Potimarron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2"/>
    </row>
    <row r="36" spans="1:15" ht="30" customHeight="1" thickBot="1" x14ac:dyDescent="0.25">
      <c r="A36" s="119" t="str">
        <f>+'S50-DEJ'!F9</f>
        <v>Salade de betteraves, pommes de terre et fromage frais (lait)</v>
      </c>
      <c r="B36" s="137"/>
      <c r="C36" s="137" t="s">
        <v>203</v>
      </c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8"/>
    </row>
    <row r="37" spans="1:15" ht="30" customHeight="1" x14ac:dyDescent="0.2">
      <c r="A37" s="116" t="str">
        <f>'S50-DEJ'!B10</f>
        <v>Carottes à la cardamome, boulgour* à l'huile d'olive et poisson du jour* à l'orange</v>
      </c>
      <c r="B37" s="126" t="s">
        <v>203</v>
      </c>
      <c r="C37" s="126"/>
      <c r="D37" s="126" t="s">
        <v>203</v>
      </c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7"/>
    </row>
    <row r="38" spans="1:15" ht="30" customHeight="1" x14ac:dyDescent="0.2">
      <c r="A38" s="123" t="str">
        <f>'S50-DEJ'!C10</f>
        <v>Purée de courges à la vanille, semoule* aux 4 épices et lentilles vertes à la crème (lait) et aux oignons</v>
      </c>
      <c r="B38" s="139" t="s">
        <v>203</v>
      </c>
      <c r="C38" s="106" t="s">
        <v>203</v>
      </c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40"/>
    </row>
    <row r="39" spans="1:15" ht="30" customHeight="1" x14ac:dyDescent="0.2">
      <c r="A39" s="123" t="str">
        <f>'S50-DEJ'!D10</f>
        <v xml:space="preserve">Radis et navets à la crème (lait), pommes de terre à la ciboulette et poisson du jour* </v>
      </c>
      <c r="B39" s="139"/>
      <c r="C39" s="139" t="s">
        <v>203</v>
      </c>
      <c r="D39" s="139" t="s">
        <v>203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40"/>
    </row>
    <row r="40" spans="1:15" ht="30" customHeight="1" x14ac:dyDescent="0.2">
      <c r="A40" s="123" t="str">
        <f>'S50-DEJ'!E10</f>
        <v>Epinards à la coriandre, pâtes* et sauté de bœuf à l'estragon</v>
      </c>
      <c r="B40" s="139" t="s">
        <v>203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40"/>
    </row>
    <row r="41" spans="1:15" ht="30" customHeight="1" thickBot="1" x14ac:dyDescent="0.25">
      <c r="A41" s="141" t="str">
        <f>'S50-DEJ'!F10</f>
        <v>Chou romanesco, riz à la créole et filet de poulet au coing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40"/>
    </row>
    <row r="42" spans="1:15" ht="14.25" customHeight="1" x14ac:dyDescent="0.2">
      <c r="A42" s="110" t="str">
        <f>+'S50-DEJ'!B12</f>
        <v>Compote Pomme  Kiwi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6"/>
    </row>
    <row r="43" spans="1:15" ht="14.25" customHeight="1" x14ac:dyDescent="0.2">
      <c r="A43" s="123" t="str">
        <f>+'S50-DEJ'!C12</f>
        <v>Compote Pomme Châtaigne</v>
      </c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40"/>
    </row>
    <row r="44" spans="1:15" ht="14.25" customHeight="1" x14ac:dyDescent="0.2">
      <c r="A44" s="123" t="str">
        <f>+'S50-DEJ'!D12</f>
        <v>Fruit de saison</v>
      </c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40"/>
    </row>
    <row r="45" spans="1:15" ht="14.25" customHeight="1" x14ac:dyDescent="0.2">
      <c r="A45" s="123" t="str">
        <f>+'S50-DEJ'!E12</f>
        <v>Fruit de saison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40"/>
    </row>
    <row r="46" spans="1:15" ht="14.25" customHeight="1" thickBot="1" x14ac:dyDescent="0.25">
      <c r="A46" s="119" t="str">
        <f>+'S50-DEJ'!F12</f>
        <v>Compote Pomme Ananas 4 épices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8"/>
    </row>
    <row r="47" spans="1:15" ht="14.25" hidden="1" customHeight="1" x14ac:dyDescent="0.2">
      <c r="A47" s="116" t="e">
        <f>+'S50-DEJ'!#REF!</f>
        <v>#REF!</v>
      </c>
      <c r="B47" s="126"/>
      <c r="C47" s="126"/>
      <c r="D47" s="126" t="s">
        <v>203</v>
      </c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7"/>
    </row>
    <row r="48" spans="1:15" ht="14.25" hidden="1" customHeight="1" x14ac:dyDescent="0.2">
      <c r="A48" s="123" t="e">
        <f>+'S50-DEJ'!#REF!</f>
        <v>#REF!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40"/>
    </row>
    <row r="49" spans="1:15" ht="14.25" hidden="1" customHeight="1" x14ac:dyDescent="0.2">
      <c r="A49" s="123" t="e">
        <f>+'S50-DEJ'!#REF!</f>
        <v>#REF!</v>
      </c>
      <c r="B49" s="139"/>
      <c r="C49" s="139"/>
      <c r="D49" s="139" t="s">
        <v>203</v>
      </c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40"/>
    </row>
    <row r="50" spans="1:15" ht="14.25" hidden="1" customHeight="1" x14ac:dyDescent="0.2">
      <c r="A50" s="123" t="e">
        <f>+'S50-DEJ'!#REF!</f>
        <v>#REF!</v>
      </c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40"/>
    </row>
    <row r="51" spans="1:15" ht="14.25" hidden="1" customHeight="1" thickBot="1" x14ac:dyDescent="0.25">
      <c r="A51" s="128" t="e">
        <f>+'S50-DEJ'!#REF!</f>
        <v>#REF!</v>
      </c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5"/>
    </row>
    <row r="52" spans="1:15" ht="14.25" hidden="1" customHeight="1" x14ac:dyDescent="0.2">
      <c r="A52" s="110" t="e">
        <f>+'S50-DEJ'!#REF!</f>
        <v>#REF!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6"/>
    </row>
    <row r="53" spans="1:15" ht="14.25" hidden="1" customHeight="1" x14ac:dyDescent="0.2">
      <c r="A53" s="123" t="e">
        <f>+'S50-DEJ'!#REF!</f>
        <v>#REF!</v>
      </c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40"/>
    </row>
    <row r="54" spans="1:15" ht="14.25" hidden="1" customHeight="1" x14ac:dyDescent="0.2">
      <c r="A54" s="123" t="e">
        <f>+'S50-DEJ'!#REF!</f>
        <v>#REF!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40"/>
    </row>
    <row r="55" spans="1:15" ht="14.25" hidden="1" customHeight="1" x14ac:dyDescent="0.2">
      <c r="A55" s="123" t="e">
        <f>+'S50-DEJ'!#REF!</f>
        <v>#REF!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</row>
    <row r="56" spans="1:15" ht="14.25" hidden="1" customHeight="1" thickBot="1" x14ac:dyDescent="0.25">
      <c r="A56" s="119" t="e">
        <f>+'S50-DEJ'!#REF!</f>
        <v>#REF!</v>
      </c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8"/>
    </row>
    <row r="57" spans="1:15" ht="14.25" hidden="1" customHeight="1" x14ac:dyDescent="0.2">
      <c r="A57" s="110" t="s">
        <v>71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6"/>
    </row>
    <row r="58" spans="1:15" ht="14.25" hidden="1" customHeight="1" thickBot="1" x14ac:dyDescent="0.25">
      <c r="A58" s="119" t="s">
        <v>72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8"/>
    </row>
    <row r="59" spans="1:15" ht="14.25" hidden="1" customHeight="1" x14ac:dyDescent="0.2">
      <c r="A59" s="116" t="s">
        <v>73</v>
      </c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7"/>
    </row>
    <row r="60" spans="1:15" ht="14.25" hidden="1" customHeight="1" thickBot="1" x14ac:dyDescent="0.25">
      <c r="A60" s="128" t="s">
        <v>74</v>
      </c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5"/>
    </row>
    <row r="61" spans="1:15" ht="14.25" hidden="1" customHeight="1" thickBot="1" x14ac:dyDescent="0.25">
      <c r="A61" s="129" t="e">
        <f>'S50-DEJ'!#REF!</f>
        <v>#REF!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1"/>
      <c r="L61" s="131"/>
      <c r="M61" s="131"/>
      <c r="N61" s="131"/>
      <c r="O61" s="132"/>
    </row>
    <row r="62" spans="1:15" ht="14.25" customHeight="1" thickBot="1" x14ac:dyDescent="0.25">
      <c r="A62" s="142" t="str">
        <f>'S51-DEJ'!A4:F4</f>
        <v>Du 15 au 19 Décembre 2025</v>
      </c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9"/>
    </row>
    <row r="63" spans="1:15" ht="28.2" customHeight="1" thickBot="1" x14ac:dyDescent="0.25">
      <c r="A63" s="110" t="str">
        <f>+'S51-DEJ'!F9</f>
        <v>repas de fin d'année en cours de finalisation (lait, poisson, blé)</v>
      </c>
      <c r="B63" s="130" t="s">
        <v>203</v>
      </c>
      <c r="C63" s="130" t="s">
        <v>203</v>
      </c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6"/>
    </row>
    <row r="64" spans="1:15" ht="28.2" customHeight="1" thickBot="1" x14ac:dyDescent="0.25">
      <c r="A64" s="110" t="str">
        <f>+'S51-DEJ'!C9</f>
        <v>Soupe d'Igname à la courge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2"/>
    </row>
    <row r="65" spans="1:15" ht="28.2" customHeight="1" thickBot="1" x14ac:dyDescent="0.25">
      <c r="A65" s="110" t="str">
        <f>+'S51-DEJ'!E9</f>
        <v>Salade de blé* mangue fenouil</v>
      </c>
      <c r="B65" s="137" t="s">
        <v>203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8"/>
    </row>
    <row r="66" spans="1:15" s="102" customFormat="1" ht="30" customHeight="1" x14ac:dyDescent="0.3">
      <c r="A66" s="116" t="str">
        <f>'S51-DEJ'!B10</f>
        <v>Kalops de bœuf (carottes, champignons) et riz pilaf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7"/>
    </row>
    <row r="67" spans="1:15" s="102" customFormat="1" ht="33.6" customHeight="1" x14ac:dyDescent="0.3">
      <c r="A67" s="141" t="str">
        <f>'S51-DEJ'!C10</f>
        <v>Chou romanesco à l'ail noir, pâtes* au citron et poisson du jour*</v>
      </c>
      <c r="B67" s="139" t="s">
        <v>203</v>
      </c>
      <c r="C67" s="139"/>
      <c r="D67" s="139" t="s">
        <v>203</v>
      </c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40"/>
    </row>
    <row r="68" spans="1:15" s="102" customFormat="1" ht="30" customHeight="1" x14ac:dyDescent="0.3">
      <c r="A68" s="123" t="str">
        <f>'S51-DEJ'!D10</f>
        <v>Tartiflette de navets, pommes de terre à la crème fromagère (lait) et filet de poulet au paprika fumé</v>
      </c>
      <c r="B68" s="139"/>
      <c r="C68" s="139" t="s">
        <v>203</v>
      </c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40"/>
    </row>
    <row r="69" spans="1:15" s="102" customFormat="1" ht="30" customHeight="1" thickBot="1" x14ac:dyDescent="0.35">
      <c r="A69" s="123" t="str">
        <f>'S51-DEJ'!E10</f>
        <v>Dahl végétarien de pois cassés, poireaux fondants à la crème (lait) et quinoa au bouillon de légumes</v>
      </c>
      <c r="B69" s="139"/>
      <c r="C69" s="139" t="s">
        <v>203</v>
      </c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40"/>
    </row>
    <row r="70" spans="1:15" s="102" customFormat="1" ht="30" customHeight="1" thickBot="1" x14ac:dyDescent="0.35">
      <c r="A70" s="110">
        <f>+'S51-DEJ'!F16</f>
        <v>0</v>
      </c>
      <c r="B70" s="104"/>
      <c r="C70" s="104" t="s">
        <v>203</v>
      </c>
      <c r="D70" s="104" t="s">
        <v>203</v>
      </c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5"/>
    </row>
    <row r="71" spans="1:15" s="102" customFormat="1" x14ac:dyDescent="0.3">
      <c r="A71" s="123" t="str">
        <f>'S51-DEJ'!B12</f>
        <v>Fruit de saison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6"/>
    </row>
    <row r="72" spans="1:15" s="102" customFormat="1" x14ac:dyDescent="0.3">
      <c r="A72" s="123" t="str">
        <f>'S51-DEJ'!C12</f>
        <v>Compote Pomme Poire hibiscus</v>
      </c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40"/>
    </row>
    <row r="73" spans="1:15" s="102" customFormat="1" x14ac:dyDescent="0.3">
      <c r="A73" s="123" t="str">
        <f>'S51-DEJ'!D12</f>
        <v>Compote Pomme Banane Badiane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40"/>
    </row>
    <row r="74" spans="1:15" s="102" customFormat="1" x14ac:dyDescent="0.3">
      <c r="A74" s="123" t="str">
        <f>'S51-DEJ'!E12</f>
        <v>Compote Pomme Papaye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40"/>
    </row>
    <row r="75" spans="1:15" s="102" customFormat="1" ht="10.8" thickBot="1" x14ac:dyDescent="0.35">
      <c r="A75" s="128">
        <f>'S51-DEJ'!F12</f>
        <v>0</v>
      </c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5"/>
    </row>
    <row r="76" spans="1:15" s="102" customFormat="1" x14ac:dyDescent="0.3">
      <c r="A76" s="110" t="e">
        <f>+'S51-DEJ'!#REF!</f>
        <v>#REF!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6"/>
    </row>
    <row r="77" spans="1:15" s="102" customFormat="1" x14ac:dyDescent="0.3">
      <c r="A77" s="123" t="e">
        <f>+'S51-DEJ'!#REF!</f>
        <v>#REF!</v>
      </c>
      <c r="B77" s="139"/>
      <c r="C77" s="139"/>
      <c r="D77" s="139" t="s">
        <v>203</v>
      </c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40"/>
    </row>
    <row r="78" spans="1:15" s="102" customFormat="1" x14ac:dyDescent="0.3">
      <c r="A78" s="123" t="e">
        <f>+'S51-DEJ'!#REF!</f>
        <v>#REF!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40"/>
    </row>
    <row r="79" spans="1:15" s="102" customFormat="1" x14ac:dyDescent="0.3">
      <c r="A79" s="123" t="e">
        <f>+'S51-DEJ'!#REF!</f>
        <v>#REF!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40"/>
    </row>
    <row r="80" spans="1:15" s="102" customFormat="1" hidden="1" x14ac:dyDescent="0.3">
      <c r="A80" s="128" t="e">
        <f>+'S51-DEJ'!#REF!</f>
        <v>#REF!</v>
      </c>
      <c r="B80" s="104"/>
      <c r="C80" s="104"/>
      <c r="D80" s="104" t="s">
        <v>203</v>
      </c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5"/>
    </row>
    <row r="81" spans="1:15" s="102" customFormat="1" hidden="1" x14ac:dyDescent="0.3">
      <c r="A81" s="110" t="e">
        <f>+'S51-DEJ'!#REF!</f>
        <v>#REF!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6"/>
    </row>
    <row r="82" spans="1:15" s="102" customFormat="1" hidden="1" x14ac:dyDescent="0.3">
      <c r="A82" s="123" t="e">
        <f>+'S51-DEJ'!#REF!</f>
        <v>#REF!</v>
      </c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40"/>
    </row>
    <row r="83" spans="1:15" s="102" customFormat="1" hidden="1" x14ac:dyDescent="0.3">
      <c r="A83" s="123" t="e">
        <f>+'S51-DEJ'!#REF!</f>
        <v>#REF!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40"/>
    </row>
    <row r="84" spans="1:15" s="102" customFormat="1" hidden="1" x14ac:dyDescent="0.3">
      <c r="A84" s="123" t="e">
        <f>+'S51-DEJ'!#REF!</f>
        <v>#REF!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7"/>
    </row>
    <row r="85" spans="1:15" s="102" customFormat="1" ht="10.8" hidden="1" thickBot="1" x14ac:dyDescent="0.35">
      <c r="A85" s="119" t="e">
        <f>+'S51-DEJ'!#REF!</f>
        <v>#REF!</v>
      </c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8"/>
    </row>
    <row r="86" spans="1:15" s="102" customFormat="1" hidden="1" x14ac:dyDescent="0.3">
      <c r="A86" s="116" t="s">
        <v>71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7"/>
    </row>
    <row r="87" spans="1:15" s="102" customFormat="1" ht="10.8" hidden="1" thickBot="1" x14ac:dyDescent="0.35">
      <c r="A87" s="128" t="s">
        <v>72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5"/>
    </row>
    <row r="88" spans="1:15" s="102" customFormat="1" hidden="1" x14ac:dyDescent="0.3">
      <c r="A88" s="110" t="s">
        <v>73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6"/>
    </row>
    <row r="89" spans="1:15" s="102" customFormat="1" ht="10.8" hidden="1" thickBot="1" x14ac:dyDescent="0.35">
      <c r="A89" s="119" t="s">
        <v>74</v>
      </c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</row>
    <row r="90" spans="1:15" s="102" customFormat="1" ht="13.8" hidden="1" x14ac:dyDescent="0.3">
      <c r="A90" s="143" t="s">
        <v>206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5"/>
    </row>
    <row r="91" spans="1:15" s="102" customFormat="1" ht="30" hidden="1" customHeight="1" x14ac:dyDescent="0.3">
      <c r="A91" s="123" t="e">
        <f>+#REF!</f>
        <v>#REF!</v>
      </c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40"/>
    </row>
    <row r="92" spans="1:15" s="102" customFormat="1" ht="30" hidden="1" customHeight="1" x14ac:dyDescent="0.3">
      <c r="A92" s="123" t="e">
        <f>+#REF!</f>
        <v>#REF!</v>
      </c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40"/>
    </row>
    <row r="93" spans="1:15" s="102" customFormat="1" ht="30" hidden="1" customHeight="1" x14ac:dyDescent="0.3">
      <c r="A93" s="123" t="e">
        <f>+#REF!</f>
        <v>#REF!</v>
      </c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40"/>
    </row>
    <row r="94" spans="1:15" s="102" customFormat="1" ht="30" hidden="1" customHeight="1" x14ac:dyDescent="0.3">
      <c r="A94" s="123" t="e">
        <f>+#REF!</f>
        <v>#REF!</v>
      </c>
      <c r="B94" s="139"/>
      <c r="C94" s="139"/>
      <c r="D94" s="139" t="s">
        <v>203</v>
      </c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40"/>
    </row>
    <row r="95" spans="1:15" s="102" customFormat="1" ht="30" hidden="1" customHeight="1" x14ac:dyDescent="0.3">
      <c r="A95" s="123" t="e">
        <f>#REF!</f>
        <v>#REF!</v>
      </c>
      <c r="B95" s="139" t="s">
        <v>203</v>
      </c>
      <c r="C95" s="139" t="s">
        <v>203</v>
      </c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40"/>
    </row>
    <row r="96" spans="1:15" s="102" customFormat="1" ht="30" hidden="1" customHeight="1" x14ac:dyDescent="0.3">
      <c r="A96" s="123" t="e">
        <f>+#REF!</f>
        <v>#REF!</v>
      </c>
      <c r="B96" s="139" t="s">
        <v>203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40"/>
    </row>
    <row r="97" spans="1:15" s="102" customFormat="1" ht="30" hidden="1" customHeight="1" x14ac:dyDescent="0.3">
      <c r="A97" s="123" t="e">
        <f>#REF!</f>
        <v>#REF!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40"/>
    </row>
    <row r="98" spans="1:15" s="102" customFormat="1" ht="30" hidden="1" customHeight="1" thickBot="1" x14ac:dyDescent="0.35">
      <c r="A98" s="119" t="e">
        <f>#REF!</f>
        <v>#REF!</v>
      </c>
      <c r="B98" s="137"/>
      <c r="C98" s="137"/>
      <c r="D98" s="137" t="s">
        <v>203</v>
      </c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8"/>
    </row>
    <row r="99" spans="1:15" s="102" customFormat="1" hidden="1" x14ac:dyDescent="0.3">
      <c r="A99" s="123" t="e">
        <f>+#REF!</f>
        <v>#REF!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6"/>
    </row>
    <row r="100" spans="1:15" s="102" customFormat="1" hidden="1" x14ac:dyDescent="0.3">
      <c r="A100" s="123" t="e">
        <f>+#REF!</f>
        <v>#REF!</v>
      </c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40"/>
    </row>
    <row r="101" spans="1:15" s="102" customFormat="1" hidden="1" x14ac:dyDescent="0.3">
      <c r="A101" s="123" t="e">
        <f>+#REF!</f>
        <v>#REF!</v>
      </c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40"/>
    </row>
    <row r="102" spans="1:15" s="102" customFormat="1" hidden="1" x14ac:dyDescent="0.3">
      <c r="A102" s="123" t="e">
        <f>+#REF!</f>
        <v>#REF!</v>
      </c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40"/>
    </row>
    <row r="103" spans="1:15" s="102" customFormat="1" ht="16.95" hidden="1" customHeight="1" thickBot="1" x14ac:dyDescent="0.35">
      <c r="A103" s="119" t="e">
        <f>+#REF!</f>
        <v>#REF!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5"/>
    </row>
    <row r="104" spans="1:15" s="102" customFormat="1" hidden="1" x14ac:dyDescent="0.3">
      <c r="A104" s="110" t="e">
        <f>+#REF!</f>
        <v>#REF!</v>
      </c>
      <c r="B104" s="130"/>
      <c r="C104" s="130"/>
      <c r="D104" s="130" t="s">
        <v>203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6"/>
    </row>
    <row r="105" spans="1:15" s="102" customFormat="1" hidden="1" x14ac:dyDescent="0.3">
      <c r="A105" s="123" t="e">
        <f>+#REF!</f>
        <v>#REF!</v>
      </c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40"/>
    </row>
    <row r="106" spans="1:15" s="102" customFormat="1" hidden="1" x14ac:dyDescent="0.3">
      <c r="A106" s="123" t="e">
        <f>+#REF!</f>
        <v>#REF!</v>
      </c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40"/>
    </row>
    <row r="107" spans="1:15" s="102" customFormat="1" hidden="1" x14ac:dyDescent="0.3">
      <c r="A107" s="123" t="e">
        <f>+#REF!</f>
        <v>#REF!</v>
      </c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40"/>
    </row>
    <row r="108" spans="1:15" s="102" customFormat="1" ht="10.8" hidden="1" thickBot="1" x14ac:dyDescent="0.35">
      <c r="A108" s="119" t="e">
        <f>+#REF!</f>
        <v>#REF!</v>
      </c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8"/>
    </row>
    <row r="109" spans="1:15" s="102" customFormat="1" hidden="1" x14ac:dyDescent="0.3">
      <c r="A109" s="116" t="e">
        <f>+#REF!</f>
        <v>#REF!</v>
      </c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7"/>
    </row>
    <row r="110" spans="1:15" s="102" customFormat="1" hidden="1" x14ac:dyDescent="0.3">
      <c r="A110" s="123" t="e">
        <f>+#REF!</f>
        <v>#REF!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40"/>
    </row>
    <row r="111" spans="1:15" s="102" customFormat="1" hidden="1" x14ac:dyDescent="0.3">
      <c r="A111" s="123" t="e">
        <f>+#REF!</f>
        <v>#REF!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40"/>
    </row>
    <row r="112" spans="1:15" s="102" customFormat="1" hidden="1" x14ac:dyDescent="0.3">
      <c r="A112" s="123" t="e">
        <f>+#REF!</f>
        <v>#REF!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7"/>
    </row>
    <row r="113" spans="1:15" s="102" customFormat="1" ht="10.8" hidden="1" thickBot="1" x14ac:dyDescent="0.35">
      <c r="A113" s="128" t="e">
        <f>+#REF!</f>
        <v>#REF!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5"/>
    </row>
    <row r="114" spans="1:15" s="102" customFormat="1" hidden="1" x14ac:dyDescent="0.3">
      <c r="A114" s="110" t="s">
        <v>71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6"/>
    </row>
    <row r="115" spans="1:15" s="102" customFormat="1" ht="10.8" hidden="1" thickBot="1" x14ac:dyDescent="0.35">
      <c r="A115" s="119" t="s">
        <v>72</v>
      </c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8"/>
    </row>
    <row r="116" spans="1:15" s="102" customFormat="1" hidden="1" x14ac:dyDescent="0.3">
      <c r="A116" s="116" t="s">
        <v>73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7"/>
    </row>
    <row r="117" spans="1:15" s="102" customFormat="1" ht="10.8" hidden="1" thickBot="1" x14ac:dyDescent="0.35">
      <c r="A117" s="119" t="s">
        <v>74</v>
      </c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8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3" manualBreakCount="3">
    <brk id="32" max="14" man="1"/>
    <brk id="61" max="14" man="1"/>
    <brk id="8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93" t="s">
        <v>33</v>
      </c>
      <c r="B1" s="193"/>
      <c r="C1" s="193"/>
      <c r="D1" s="193"/>
      <c r="E1" s="193"/>
      <c r="F1" s="193"/>
    </row>
    <row r="2" spans="1:7" ht="24" x14ac:dyDescent="0.3">
      <c r="A2" s="193" t="s">
        <v>34</v>
      </c>
      <c r="B2" s="193"/>
      <c r="C2" s="193"/>
      <c r="D2" s="193"/>
      <c r="E2" s="193"/>
      <c r="F2" s="193"/>
    </row>
    <row r="3" spans="1:7" ht="17.399999999999999" x14ac:dyDescent="0.3">
      <c r="A3" s="194" t="s">
        <v>35</v>
      </c>
      <c r="B3" s="194"/>
      <c r="C3" s="194"/>
      <c r="D3" s="194"/>
      <c r="E3" s="194"/>
      <c r="F3" s="194"/>
    </row>
    <row r="4" spans="1:7" ht="15" thickBot="1" x14ac:dyDescent="0.35"/>
    <row r="5" spans="1:7" ht="17.7" customHeight="1" x14ac:dyDescent="0.3">
      <c r="A5" s="195" t="s">
        <v>3</v>
      </c>
      <c r="B5" s="196"/>
      <c r="C5" s="196"/>
      <c r="D5" s="196"/>
      <c r="E5" s="196"/>
      <c r="F5" s="197"/>
    </row>
    <row r="6" spans="1:7" ht="15" thickBot="1" x14ac:dyDescent="0.35">
      <c r="A6" s="198"/>
      <c r="B6" s="199"/>
      <c r="C6" s="199"/>
      <c r="D6" s="199"/>
      <c r="E6" s="199"/>
      <c r="F6" s="200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7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07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07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07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07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07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07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07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07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07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07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01" t="s">
        <v>27</v>
      </c>
      <c r="E25" s="203" t="s">
        <v>28</v>
      </c>
      <c r="F25" s="204" t="s">
        <v>29</v>
      </c>
    </row>
    <row r="26" spans="1:7" x14ac:dyDescent="0.3">
      <c r="A26" s="55"/>
      <c r="B26" s="58" t="s">
        <v>30</v>
      </c>
      <c r="C26" s="56"/>
      <c r="D26" s="202"/>
      <c r="E26" s="203"/>
      <c r="F26" s="205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0</v>
      </c>
      <c r="B1" s="193"/>
      <c r="C1" s="193"/>
      <c r="D1" s="193"/>
      <c r="E1" s="193"/>
      <c r="F1" s="193"/>
    </row>
    <row r="2" spans="1:6" ht="24" x14ac:dyDescent="0.3">
      <c r="A2" s="193" t="s">
        <v>34</v>
      </c>
      <c r="B2" s="193"/>
      <c r="C2" s="193"/>
      <c r="D2" s="193"/>
      <c r="E2" s="193"/>
      <c r="F2" s="193"/>
    </row>
    <row r="3" spans="1:6" ht="17.399999999999999" x14ac:dyDescent="0.3">
      <c r="A3" s="194" t="s">
        <v>35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6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06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06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06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06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06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1" t="s">
        <v>27</v>
      </c>
      <c r="E19" s="203" t="s">
        <v>28</v>
      </c>
      <c r="F19" s="204" t="s">
        <v>29</v>
      </c>
    </row>
    <row r="20" spans="1:6" x14ac:dyDescent="0.3">
      <c r="A20" s="55"/>
      <c r="B20" s="58" t="s">
        <v>30</v>
      </c>
      <c r="C20" s="56"/>
      <c r="D20" s="202"/>
      <c r="E20" s="203"/>
      <c r="F20" s="20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33</v>
      </c>
      <c r="B1" s="193"/>
      <c r="C1" s="193"/>
      <c r="D1" s="193"/>
      <c r="E1" s="193"/>
      <c r="F1" s="193"/>
    </row>
    <row r="2" spans="1:6" ht="24" x14ac:dyDescent="0.3">
      <c r="A2" s="193" t="s">
        <v>83</v>
      </c>
      <c r="B2" s="193"/>
      <c r="C2" s="193"/>
      <c r="D2" s="193"/>
      <c r="E2" s="193"/>
      <c r="F2" s="193"/>
    </row>
    <row r="3" spans="1:6" ht="17.399999999999999" x14ac:dyDescent="0.3">
      <c r="A3" s="194" t="s">
        <v>84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7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07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07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07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07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07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07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09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09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09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09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1" t="s">
        <v>27</v>
      </c>
      <c r="E25" s="203" t="s">
        <v>28</v>
      </c>
      <c r="F25" s="208" t="s">
        <v>29</v>
      </c>
    </row>
    <row r="26" spans="1:6" x14ac:dyDescent="0.3">
      <c r="A26" s="55"/>
      <c r="B26" s="58" t="s">
        <v>30</v>
      </c>
      <c r="C26" s="56"/>
      <c r="D26" s="202"/>
      <c r="E26" s="203"/>
      <c r="F26" s="208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0</v>
      </c>
      <c r="B1" s="193"/>
      <c r="C1" s="193"/>
      <c r="D1" s="193"/>
      <c r="E1" s="193"/>
      <c r="F1" s="193"/>
    </row>
    <row r="2" spans="1:6" ht="24" x14ac:dyDescent="0.3">
      <c r="A2" s="193" t="s">
        <v>83</v>
      </c>
      <c r="B2" s="193"/>
      <c r="C2" s="193"/>
      <c r="D2" s="193"/>
      <c r="E2" s="193"/>
      <c r="F2" s="193"/>
    </row>
    <row r="3" spans="1:6" ht="17.399999999999999" x14ac:dyDescent="0.3">
      <c r="A3" s="194" t="str">
        <f>'S39 DEJ'!A3:F3</f>
        <v>Découverte du Melon Canari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6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06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06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06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06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06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1" t="s">
        <v>27</v>
      </c>
      <c r="E19" s="203" t="s">
        <v>28</v>
      </c>
      <c r="F19" s="208" t="s">
        <v>29</v>
      </c>
    </row>
    <row r="20" spans="1:6" x14ac:dyDescent="0.3">
      <c r="A20" s="55"/>
      <c r="B20" s="58" t="s">
        <v>30</v>
      </c>
      <c r="C20" s="56"/>
      <c r="D20" s="202"/>
      <c r="E20" s="203"/>
      <c r="F20" s="20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33</v>
      </c>
      <c r="B1" s="193"/>
      <c r="C1" s="193"/>
      <c r="D1" s="193"/>
      <c r="E1" s="193"/>
      <c r="F1" s="193"/>
    </row>
    <row r="2" spans="1:6" ht="24" x14ac:dyDescent="0.3">
      <c r="A2" s="193" t="s">
        <v>113</v>
      </c>
      <c r="B2" s="193"/>
      <c r="C2" s="193"/>
      <c r="D2" s="193"/>
      <c r="E2" s="193"/>
      <c r="F2" s="193"/>
    </row>
    <row r="3" spans="1:6" ht="17.399999999999999" x14ac:dyDescent="0.3">
      <c r="A3" s="194" t="s">
        <v>114</v>
      </c>
      <c r="B3" s="194"/>
      <c r="C3" s="194"/>
      <c r="D3" s="194"/>
      <c r="E3" s="194"/>
      <c r="F3" s="194"/>
    </row>
    <row r="4" spans="1:6" ht="18" thickBot="1" x14ac:dyDescent="0.35">
      <c r="A4" s="194"/>
      <c r="B4" s="194"/>
      <c r="C4" s="194"/>
      <c r="D4" s="194"/>
      <c r="E4" s="194"/>
      <c r="F4" s="194"/>
    </row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7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07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07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07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0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07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07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09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09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09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09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1" t="s">
        <v>27</v>
      </c>
      <c r="E25" s="203" t="s">
        <v>28</v>
      </c>
      <c r="F25" s="208" t="s">
        <v>29</v>
      </c>
    </row>
    <row r="26" spans="1:6" x14ac:dyDescent="0.3">
      <c r="A26" s="55"/>
      <c r="B26" s="58" t="s">
        <v>30</v>
      </c>
      <c r="C26" s="56"/>
      <c r="D26" s="202"/>
      <c r="E26" s="203"/>
      <c r="F26" s="208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3" t="s">
        <v>0</v>
      </c>
      <c r="B1" s="193"/>
      <c r="C1" s="193"/>
      <c r="D1" s="193"/>
      <c r="E1" s="193"/>
      <c r="F1" s="193"/>
    </row>
    <row r="2" spans="1:6" ht="24" x14ac:dyDescent="0.3">
      <c r="A2" s="193" t="str">
        <f>'S40 DEJ'!A2:F2</f>
        <v>Du 28 septembre au 2 octobre 2020</v>
      </c>
      <c r="B2" s="193"/>
      <c r="C2" s="193"/>
      <c r="D2" s="193"/>
      <c r="E2" s="193"/>
      <c r="F2" s="193"/>
    </row>
    <row r="3" spans="1:6" ht="17.399999999999999" x14ac:dyDescent="0.3">
      <c r="A3" s="194" t="str">
        <f>'S40 DEJ'!A3:F3</f>
        <v>Découverte de la Patate Douce</v>
      </c>
      <c r="B3" s="194"/>
      <c r="C3" s="194"/>
      <c r="D3" s="194"/>
      <c r="E3" s="194"/>
      <c r="F3" s="194"/>
    </row>
    <row r="4" spans="1:6" ht="15" thickBot="1" x14ac:dyDescent="0.35"/>
    <row r="5" spans="1:6" ht="17.7" customHeight="1" x14ac:dyDescent="0.3">
      <c r="A5" s="195" t="s">
        <v>3</v>
      </c>
      <c r="B5" s="196"/>
      <c r="C5" s="196"/>
      <c r="D5" s="196"/>
      <c r="E5" s="196"/>
      <c r="F5" s="197"/>
    </row>
    <row r="6" spans="1:6" ht="15" thickBot="1" x14ac:dyDescent="0.35">
      <c r="A6" s="198"/>
      <c r="B6" s="199"/>
      <c r="C6" s="199"/>
      <c r="D6" s="199"/>
      <c r="E6" s="199"/>
      <c r="F6" s="20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6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06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06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06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06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06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1" t="s">
        <v>27</v>
      </c>
      <c r="E19" s="203" t="s">
        <v>28</v>
      </c>
      <c r="F19" s="208" t="s">
        <v>29</v>
      </c>
    </row>
    <row r="20" spans="1:6" x14ac:dyDescent="0.3">
      <c r="A20" s="55"/>
      <c r="B20" s="58" t="s">
        <v>30</v>
      </c>
      <c r="C20" s="56"/>
      <c r="D20" s="202"/>
      <c r="E20" s="203"/>
      <c r="F20" s="20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2"/>
  <sheetViews>
    <sheetView zoomScale="60" zoomScaleNormal="60" zoomScaleSheetLayoutView="50" workbookViewId="0">
      <selection activeCell="B9" sqref="B9:F10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3" t="s">
        <v>133</v>
      </c>
      <c r="B3" s="193"/>
      <c r="C3" s="193"/>
      <c r="D3" s="193"/>
      <c r="E3" s="193"/>
      <c r="F3" s="193"/>
      <c r="H3" s="94"/>
      <c r="I3" s="94"/>
      <c r="J3" s="94"/>
      <c r="K3" s="94"/>
      <c r="L3" s="94"/>
      <c r="M3" s="94"/>
    </row>
    <row r="4" spans="1:13" ht="34.5" customHeight="1" x14ac:dyDescent="0.3">
      <c r="A4" s="210" t="s">
        <v>134</v>
      </c>
      <c r="B4" s="210"/>
      <c r="C4" s="210"/>
      <c r="D4" s="210"/>
      <c r="E4" s="210"/>
      <c r="F4" s="210"/>
      <c r="H4" s="94"/>
      <c r="I4" s="94"/>
      <c r="J4" s="94"/>
      <c r="K4" s="94"/>
      <c r="L4" s="94"/>
      <c r="M4" s="94"/>
    </row>
    <row r="5" spans="1:13" ht="34.5" customHeight="1" x14ac:dyDescent="0.3">
      <c r="A5" s="211" t="s">
        <v>135</v>
      </c>
      <c r="B5" s="211"/>
      <c r="C5" s="211"/>
      <c r="D5" s="211"/>
      <c r="E5" s="211"/>
      <c r="F5" s="211"/>
      <c r="H5" s="95"/>
      <c r="I5" s="95"/>
      <c r="J5" s="95"/>
      <c r="K5" s="95"/>
      <c r="L5" s="95"/>
      <c r="M5" s="95"/>
    </row>
    <row r="6" spans="1:13" ht="34.200000000000003" customHeight="1" thickBot="1" x14ac:dyDescent="0.35">
      <c r="H6" s="8"/>
    </row>
    <row r="7" spans="1:13" ht="60" customHeight="1" x14ac:dyDescent="0.3">
      <c r="B7" s="173" t="s">
        <v>4</v>
      </c>
      <c r="C7" s="173" t="s">
        <v>5</v>
      </c>
      <c r="D7" s="173" t="s">
        <v>6</v>
      </c>
      <c r="E7" s="173" t="s">
        <v>7</v>
      </c>
      <c r="F7" s="173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69"/>
      <c r="H8" s="8"/>
      <c r="J8" s="96"/>
      <c r="K8" s="96"/>
      <c r="L8" s="96"/>
    </row>
    <row r="9" spans="1:13" ht="49.95" customHeight="1" x14ac:dyDescent="0.3">
      <c r="A9" s="209"/>
      <c r="B9" s="157" t="s">
        <v>136</v>
      </c>
      <c r="C9" s="157"/>
      <c r="D9" s="158" t="s">
        <v>214</v>
      </c>
      <c r="E9" s="157" t="s">
        <v>137</v>
      </c>
      <c r="F9" s="166"/>
      <c r="H9" s="8"/>
      <c r="K9" s="96"/>
      <c r="L9" s="96"/>
      <c r="M9" s="3"/>
    </row>
    <row r="10" spans="1:13" ht="120" customHeight="1" x14ac:dyDescent="0.3">
      <c r="A10" s="209"/>
      <c r="B10" s="170" t="s">
        <v>138</v>
      </c>
      <c r="C10" s="162" t="s">
        <v>139</v>
      </c>
      <c r="D10" s="161" t="s">
        <v>215</v>
      </c>
      <c r="E10" s="162" t="s">
        <v>140</v>
      </c>
      <c r="F10" s="160" t="s">
        <v>216</v>
      </c>
      <c r="G10" s="98"/>
      <c r="H10" s="8"/>
      <c r="K10" s="96"/>
      <c r="L10" s="96"/>
      <c r="M10" s="3"/>
    </row>
    <row r="11" spans="1:13" ht="30" customHeight="1" x14ac:dyDescent="0.3">
      <c r="A11" s="209"/>
      <c r="B11" s="188" t="s">
        <v>13</v>
      </c>
      <c r="C11" s="188" t="s">
        <v>207</v>
      </c>
      <c r="D11" s="188" t="s">
        <v>107</v>
      </c>
      <c r="E11" s="188" t="s">
        <v>55</v>
      </c>
      <c r="F11" s="188" t="s">
        <v>93</v>
      </c>
      <c r="G11" s="98"/>
      <c r="H11" s="8"/>
      <c r="K11" s="96"/>
      <c r="L11" s="96"/>
      <c r="M11" s="3"/>
    </row>
    <row r="12" spans="1:13" ht="49.95" customHeight="1" thickBot="1" x14ac:dyDescent="0.35">
      <c r="A12" s="209"/>
      <c r="B12" s="190" t="s">
        <v>11</v>
      </c>
      <c r="C12" s="163" t="s">
        <v>141</v>
      </c>
      <c r="D12" s="189" t="s">
        <v>11</v>
      </c>
      <c r="E12" s="163" t="s">
        <v>142</v>
      </c>
      <c r="F12" s="163" t="s">
        <v>143</v>
      </c>
      <c r="H12" s="8"/>
      <c r="J12" s="96"/>
      <c r="L12" s="96"/>
      <c r="M12" s="3"/>
    </row>
    <row r="13" spans="1:13" ht="18" x14ac:dyDescent="0.35">
      <c r="B13" s="164"/>
      <c r="C13" s="165"/>
      <c r="D13" s="165"/>
      <c r="E13" s="165"/>
      <c r="F13" s="165"/>
      <c r="H13" s="8"/>
      <c r="J13" s="96"/>
      <c r="K13" s="96"/>
      <c r="L13" s="96"/>
      <c r="M13" s="92"/>
    </row>
    <row r="14" spans="1:13" s="175" customFormat="1" ht="14.4" customHeight="1" x14ac:dyDescent="0.3"/>
    <row r="15" spans="1:13" ht="33" customHeight="1" x14ac:dyDescent="0.3">
      <c r="A15" s="55"/>
      <c r="B15" s="174" t="s">
        <v>144</v>
      </c>
      <c r="C15" s="176" t="s">
        <v>30</v>
      </c>
      <c r="D15" s="177" t="s">
        <v>145</v>
      </c>
      <c r="E15" s="178" t="s">
        <v>146</v>
      </c>
      <c r="F15" s="179" t="s">
        <v>147</v>
      </c>
      <c r="H15" s="8"/>
      <c r="J15" s="96"/>
      <c r="K15" s="96"/>
      <c r="L15" s="96"/>
    </row>
    <row r="16" spans="1:13" x14ac:dyDescent="0.3">
      <c r="A16" s="52"/>
      <c r="B16" s="52" t="s">
        <v>31</v>
      </c>
      <c r="C16" s="52"/>
      <c r="D16" s="52"/>
      <c r="E16" s="52"/>
      <c r="F16" s="52"/>
    </row>
    <row r="17" spans="1:6" x14ac:dyDescent="0.3">
      <c r="A17" s="52"/>
      <c r="B17" s="52" t="s">
        <v>148</v>
      </c>
      <c r="C17" s="52"/>
      <c r="D17" s="52"/>
      <c r="E17" s="52"/>
      <c r="F17" s="52"/>
    </row>
    <row r="18" spans="1:6" ht="18" x14ac:dyDescent="0.3">
      <c r="B18" s="96"/>
      <c r="C18" s="96"/>
      <c r="F18" s="52"/>
    </row>
    <row r="19" spans="1:6" ht="18" x14ac:dyDescent="0.35">
      <c r="B19" s="174"/>
      <c r="D19" s="93"/>
      <c r="E19" s="93"/>
      <c r="F19" s="93"/>
    </row>
    <row r="20" spans="1:6" ht="18" x14ac:dyDescent="0.35">
      <c r="A20" s="98"/>
      <c r="B20" s="3"/>
      <c r="C20" s="3"/>
      <c r="D20" s="93"/>
      <c r="E20" s="93"/>
      <c r="F20" s="93"/>
    </row>
    <row r="21" spans="1:6" ht="18" x14ac:dyDescent="0.35">
      <c r="A21" s="98"/>
      <c r="B21" s="3"/>
      <c r="C21" s="3"/>
      <c r="D21" s="7"/>
      <c r="E21" s="7"/>
      <c r="F21" s="7"/>
    </row>
    <row r="22" spans="1:6" ht="18" x14ac:dyDescent="0.3">
      <c r="A22" s="98"/>
      <c r="B22" s="10"/>
      <c r="C22" s="58"/>
      <c r="D22" s="96"/>
      <c r="E22" s="96"/>
      <c r="F22" s="96"/>
    </row>
    <row r="23" spans="1:6" x14ac:dyDescent="0.3">
      <c r="A23" s="98"/>
      <c r="B23" s="3"/>
      <c r="C23" s="10"/>
    </row>
    <row r="24" spans="1:6" x14ac:dyDescent="0.3">
      <c r="B24" s="92"/>
      <c r="C24" s="92"/>
      <c r="D24" s="3"/>
      <c r="E24" s="3"/>
      <c r="F24" s="3"/>
    </row>
    <row r="25" spans="1:6" x14ac:dyDescent="0.3">
      <c r="A25" s="98"/>
      <c r="B25" s="3"/>
      <c r="C25" s="3"/>
      <c r="D25" s="3"/>
      <c r="E25" s="3"/>
      <c r="F25" s="3"/>
    </row>
    <row r="26" spans="1:6" x14ac:dyDescent="0.3">
      <c r="A26" s="98"/>
      <c r="B26" s="10"/>
      <c r="C26" s="10"/>
      <c r="D26" s="10"/>
      <c r="E26" s="10"/>
      <c r="F26" s="10"/>
    </row>
    <row r="27" spans="1:6" x14ac:dyDescent="0.3">
      <c r="A27" s="98"/>
      <c r="B27" s="3"/>
      <c r="C27" s="3"/>
      <c r="D27" s="3"/>
      <c r="E27" s="10"/>
      <c r="F27" s="3"/>
    </row>
    <row r="28" spans="1:6" x14ac:dyDescent="0.3">
      <c r="B28" s="92"/>
      <c r="C28" s="92"/>
      <c r="D28" s="92"/>
      <c r="E28" s="92"/>
      <c r="F28" s="92"/>
    </row>
    <row r="29" spans="1:6" x14ac:dyDescent="0.3">
      <c r="A29" s="98"/>
      <c r="B29" s="97"/>
      <c r="C29" s="3"/>
      <c r="D29" s="3"/>
      <c r="E29" s="3"/>
      <c r="F29" s="3"/>
    </row>
    <row r="30" spans="1:6" x14ac:dyDescent="0.3">
      <c r="A30" s="98"/>
      <c r="B30" s="3"/>
      <c r="C30" s="3"/>
      <c r="D30" s="10"/>
      <c r="E30" s="10"/>
      <c r="F30" s="10"/>
    </row>
    <row r="31" spans="1:6" x14ac:dyDescent="0.3">
      <c r="A31" s="98"/>
      <c r="B31" s="3"/>
      <c r="C31" s="3"/>
      <c r="D31" s="3"/>
      <c r="E31" s="3"/>
      <c r="F31" s="3"/>
    </row>
    <row r="32" spans="1:6" x14ac:dyDescent="0.3">
      <c r="A32" s="98"/>
      <c r="B32" s="3"/>
      <c r="C32" s="3"/>
      <c r="D32" s="92"/>
      <c r="E32" s="92"/>
      <c r="F32" s="92"/>
    </row>
    <row r="33" spans="1:6" x14ac:dyDescent="0.3">
      <c r="D33" s="3"/>
      <c r="E33" s="3"/>
      <c r="F33" s="97"/>
    </row>
    <row r="34" spans="1:6" x14ac:dyDescent="0.3">
      <c r="A34" s="52"/>
      <c r="B34" s="52"/>
      <c r="C34" s="52"/>
      <c r="D34" s="3"/>
      <c r="E34" s="3"/>
      <c r="F34" s="3"/>
    </row>
    <row r="35" spans="1:6" x14ac:dyDescent="0.3">
      <c r="A35" s="53"/>
      <c r="B35" s="91"/>
      <c r="C35" s="54"/>
      <c r="D35" s="3"/>
      <c r="E35" s="3"/>
      <c r="F35" s="3"/>
    </row>
    <row r="36" spans="1:6" x14ac:dyDescent="0.3">
      <c r="A36" s="55"/>
      <c r="B36" s="58"/>
      <c r="C36" s="56"/>
      <c r="D36" s="3"/>
      <c r="E36" s="3"/>
      <c r="F36" s="3"/>
    </row>
    <row r="37" spans="1:6" x14ac:dyDescent="0.3">
      <c r="A37" s="52"/>
      <c r="B37" s="52"/>
      <c r="C37" s="52"/>
    </row>
    <row r="38" spans="1:6" x14ac:dyDescent="0.3">
      <c r="A38" s="52"/>
      <c r="B38" s="52"/>
      <c r="C38" s="52"/>
      <c r="D38" s="52"/>
      <c r="E38" s="52"/>
      <c r="F38" s="52"/>
    </row>
    <row r="39" spans="1:6" x14ac:dyDescent="0.3">
      <c r="D39" s="99"/>
      <c r="E39" s="101"/>
      <c r="F39" s="99"/>
    </row>
    <row r="40" spans="1:6" x14ac:dyDescent="0.3">
      <c r="D40" s="100"/>
      <c r="E40" s="101"/>
      <c r="F40" s="100"/>
    </row>
    <row r="41" spans="1:6" x14ac:dyDescent="0.3">
      <c r="D41" s="52"/>
      <c r="E41" s="52"/>
      <c r="F41" s="52"/>
    </row>
    <row r="42" spans="1:6" x14ac:dyDescent="0.3">
      <c r="D42" s="52"/>
      <c r="E42" s="52"/>
      <c r="F42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7"/>
  <sheetViews>
    <sheetView view="pageBreakPreview" topLeftCell="A2" zoomScale="60" zoomScaleNormal="80" workbookViewId="0">
      <selection activeCell="B9" sqref="B9:F10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3" t="s">
        <v>133</v>
      </c>
      <c r="B3" s="193"/>
      <c r="C3" s="193"/>
      <c r="D3" s="193"/>
      <c r="E3" s="193"/>
      <c r="F3" s="193"/>
      <c r="H3" s="94"/>
      <c r="I3" s="94"/>
      <c r="J3" s="94"/>
      <c r="K3" s="94"/>
      <c r="L3" s="94"/>
      <c r="M3" s="94"/>
    </row>
    <row r="4" spans="1:13" ht="34.5" customHeight="1" x14ac:dyDescent="0.3">
      <c r="A4" s="210" t="s">
        <v>149</v>
      </c>
      <c r="B4" s="210"/>
      <c r="C4" s="210"/>
      <c r="D4" s="210"/>
      <c r="E4" s="210"/>
      <c r="F4" s="210"/>
      <c r="H4" s="94"/>
      <c r="I4" s="94"/>
      <c r="J4" s="94"/>
      <c r="K4" s="94"/>
      <c r="L4" s="94"/>
      <c r="M4" s="94"/>
    </row>
    <row r="5" spans="1:13" ht="34.5" customHeight="1" x14ac:dyDescent="0.3">
      <c r="A5" s="211" t="s">
        <v>150</v>
      </c>
      <c r="B5" s="211"/>
      <c r="C5" s="211"/>
      <c r="D5" s="211"/>
      <c r="E5" s="211"/>
      <c r="F5" s="211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81" t="s">
        <v>4</v>
      </c>
      <c r="C7" s="181" t="s">
        <v>5</v>
      </c>
      <c r="D7" s="181" t="s">
        <v>6</v>
      </c>
      <c r="E7" s="181" t="s">
        <v>7</v>
      </c>
      <c r="F7" s="181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80"/>
      <c r="E8" s="154"/>
      <c r="H8" s="8"/>
      <c r="J8" s="96"/>
      <c r="K8" s="96"/>
      <c r="L8" s="96"/>
    </row>
    <row r="9" spans="1:13" ht="49.95" customHeight="1" x14ac:dyDescent="0.3">
      <c r="A9" s="207"/>
      <c r="B9" s="182"/>
      <c r="C9" s="157" t="s">
        <v>205</v>
      </c>
      <c r="D9" s="157" t="s">
        <v>151</v>
      </c>
      <c r="E9" s="183"/>
      <c r="F9" s="157" t="s">
        <v>152</v>
      </c>
      <c r="H9" s="8"/>
      <c r="J9" s="96"/>
      <c r="K9" s="96"/>
      <c r="L9" s="96"/>
      <c r="M9" s="3"/>
    </row>
    <row r="10" spans="1:13" ht="120" customHeight="1" x14ac:dyDescent="0.3">
      <c r="A10" s="207"/>
      <c r="B10" s="162" t="s">
        <v>153</v>
      </c>
      <c r="C10" s="162" t="s">
        <v>211</v>
      </c>
      <c r="D10" s="162" t="s">
        <v>154</v>
      </c>
      <c r="E10" s="160" t="s">
        <v>155</v>
      </c>
      <c r="F10" s="162" t="s">
        <v>156</v>
      </c>
      <c r="K10" s="96"/>
      <c r="L10" s="96"/>
      <c r="M10" s="3"/>
    </row>
    <row r="11" spans="1:13" ht="30" customHeight="1" x14ac:dyDescent="0.3">
      <c r="A11" s="207"/>
      <c r="B11" s="191" t="s">
        <v>122</v>
      </c>
      <c r="C11" s="186" t="s">
        <v>55</v>
      </c>
      <c r="D11" s="192" t="s">
        <v>53</v>
      </c>
      <c r="E11" s="186" t="s">
        <v>55</v>
      </c>
      <c r="F11" s="186" t="s">
        <v>208</v>
      </c>
      <c r="K11" s="96"/>
      <c r="L11" s="96"/>
      <c r="M11" s="3"/>
    </row>
    <row r="12" spans="1:13" ht="49.95" customHeight="1" thickBot="1" x14ac:dyDescent="0.35">
      <c r="A12" s="207"/>
      <c r="B12" s="163" t="s">
        <v>157</v>
      </c>
      <c r="C12" s="163" t="s">
        <v>158</v>
      </c>
      <c r="D12" s="187" t="s">
        <v>11</v>
      </c>
      <c r="E12" s="187" t="s">
        <v>11</v>
      </c>
      <c r="F12" s="163" t="s">
        <v>159</v>
      </c>
      <c r="H12" s="8"/>
      <c r="J12" s="96"/>
      <c r="K12" s="96"/>
      <c r="L12" s="96"/>
      <c r="M12" s="10"/>
    </row>
    <row r="13" spans="1:13" ht="16.2" customHeight="1" x14ac:dyDescent="0.3">
      <c r="A13" s="53"/>
      <c r="B13" s="161"/>
      <c r="C13" s="184"/>
      <c r="D13" s="161"/>
      <c r="E13" s="161"/>
      <c r="F13" s="161"/>
      <c r="H13" s="8"/>
      <c r="J13" s="96"/>
      <c r="K13" s="96"/>
      <c r="L13" s="96"/>
    </row>
    <row r="14" spans="1:13" ht="33" customHeight="1" x14ac:dyDescent="0.3">
      <c r="A14" s="52"/>
      <c r="B14" s="52"/>
      <c r="C14" s="52"/>
      <c r="D14" s="52"/>
      <c r="E14" s="52"/>
      <c r="F14" s="52"/>
      <c r="H14" s="8"/>
      <c r="J14" s="96"/>
      <c r="K14" s="96"/>
      <c r="L14" s="96"/>
      <c r="M14" s="52"/>
    </row>
    <row r="15" spans="1:13" ht="33" customHeight="1" x14ac:dyDescent="0.3">
      <c r="A15" s="55"/>
      <c r="B15" s="174" t="s">
        <v>144</v>
      </c>
      <c r="C15" s="176" t="s">
        <v>30</v>
      </c>
      <c r="D15" s="177" t="s">
        <v>145</v>
      </c>
      <c r="E15" s="178" t="s">
        <v>146</v>
      </c>
      <c r="F15" s="179" t="s">
        <v>147</v>
      </c>
      <c r="H15" s="8"/>
      <c r="J15" s="96"/>
      <c r="K15" s="96"/>
      <c r="L15" s="96"/>
    </row>
    <row r="16" spans="1:13" x14ac:dyDescent="0.3">
      <c r="A16" s="52"/>
      <c r="B16" s="52" t="s">
        <v>31</v>
      </c>
      <c r="C16" s="52"/>
      <c r="D16" s="52"/>
      <c r="E16" s="52"/>
      <c r="F16" s="52"/>
      <c r="H16" s="52"/>
      <c r="J16" s="52"/>
      <c r="K16" s="52"/>
      <c r="L16" s="52"/>
      <c r="M16" s="52"/>
    </row>
    <row r="17" spans="1:13" x14ac:dyDescent="0.3">
      <c r="A17" s="52"/>
      <c r="B17" s="52" t="s">
        <v>148</v>
      </c>
      <c r="C17" s="52"/>
      <c r="D17" s="52"/>
      <c r="E17" s="52"/>
      <c r="F17" s="52"/>
      <c r="H17" s="52"/>
      <c r="J17" s="52"/>
      <c r="K17" s="52"/>
      <c r="L17" s="52"/>
      <c r="M17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13</vt:i4>
      </vt:variant>
    </vt:vector>
  </HeadingPairs>
  <TitlesOfParts>
    <vt:vector size="25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S49-DEJ</vt:lpstr>
      <vt:lpstr>S50-DEJ</vt:lpstr>
      <vt:lpstr>S51-DEJ</vt:lpstr>
      <vt:lpstr>S37 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'S49-DEJ'!Zone_d_impression</vt:lpstr>
      <vt:lpstr>'S50-DEJ'!Zone_d_impression</vt:lpstr>
      <vt:lpstr>'S51-DEJ'!Zone_d_impression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2025-11-17T11:51:22Z</cp:lastPrinted>
  <dcterms:created xsi:type="dcterms:W3CDTF">2020-08-14T10:54:13Z</dcterms:created>
  <dcterms:modified xsi:type="dcterms:W3CDTF">2025-11-18T11:30:05Z</dcterms:modified>
  <cp:category/>
  <cp:contentStatus/>
</cp:coreProperties>
</file>